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ANEXOS LEY DE EGRESOS\RODRIGO 21-40\"/>
    </mc:Choice>
  </mc:AlternateContent>
  <xr:revisionPtr revIDLastSave="0" documentId="13_ncr:1_{15677E99-E25A-4735-86E5-0EAA9B36E9A9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ANEXO 30" sheetId="89" r:id="rId1"/>
    <sheet name="ANEXO 31" sheetId="90" r:id="rId2"/>
    <sheet name="ANEXO 32" sheetId="91" r:id="rId3"/>
  </sheets>
  <externalReferences>
    <externalReference r:id="rId4"/>
    <externalReference r:id="rId5"/>
  </externalReferences>
  <definedNames>
    <definedName name="_UMA21">[1]DATOS1!$B$7</definedName>
    <definedName name="_xlnm.Print_Area" localSheetId="0">'ANEXO 30'!$A$1:$C$440</definedName>
    <definedName name="_xlnm.Print_Area" localSheetId="1">'ANEXO 31'!$A$1:$E$437</definedName>
    <definedName name="_xlnm.Print_Area" localSheetId="2">'ANEXO 32'!$A$1:$C$437</definedName>
    <definedName name="_xlnm.Database" localSheetId="2">#REF!</definedName>
    <definedName name="_xlnm.Database">#REF!</definedName>
    <definedName name="BDN">[1]ISR!$A$6:$AF$22</definedName>
    <definedName name="ok" localSheetId="2">#REF!</definedName>
    <definedName name="ok">#REF!</definedName>
    <definedName name="P_14" localSheetId="2">#REF!</definedName>
    <definedName name="P_14">#REF!</definedName>
    <definedName name="SIS">[1]CAP_PART!$B$10:$R$101</definedName>
    <definedName name="_xlnm.Print_Titles" localSheetId="0">'ANEXO 30'!$1:$7</definedName>
    <definedName name="_xlnm.Print_Titles" localSheetId="1">'ANEXO 31'!$1:$6</definedName>
    <definedName name="_xlnm.Print_Titles" localSheetId="2">'ANEXO 32'!$1:$6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2" i="91" l="1"/>
  <c r="C402" i="91" s="1"/>
  <c r="C314" i="91"/>
  <c r="C313" i="91"/>
  <c r="C312" i="91"/>
  <c r="C311" i="91"/>
  <c r="C310" i="91"/>
  <c r="C309" i="91"/>
  <c r="C308" i="91"/>
  <c r="C307" i="91"/>
  <c r="C306" i="91"/>
  <c r="C305" i="91"/>
  <c r="C304" i="91"/>
  <c r="C303" i="91"/>
  <c r="C302" i="91"/>
  <c r="C301" i="91"/>
  <c r="C300" i="91"/>
  <c r="C299" i="91"/>
  <c r="C298" i="91"/>
  <c r="C297" i="91"/>
  <c r="C296" i="91"/>
  <c r="C295" i="91"/>
  <c r="C294" i="91"/>
  <c r="C293" i="91"/>
  <c r="C292" i="91"/>
  <c r="C291" i="91"/>
  <c r="C290" i="91"/>
  <c r="C289" i="91"/>
  <c r="C288" i="91"/>
  <c r="C287" i="91"/>
  <c r="C286" i="91"/>
  <c r="C285" i="91"/>
  <c r="C284" i="91"/>
  <c r="C283" i="91"/>
  <c r="C282" i="91"/>
  <c r="C281" i="91"/>
  <c r="C280" i="91"/>
  <c r="C279" i="91"/>
  <c r="C278" i="91"/>
  <c r="C277" i="91"/>
  <c r="C276" i="91"/>
  <c r="C275" i="91"/>
  <c r="C274" i="91"/>
  <c r="C273" i="91"/>
  <c r="C272" i="91"/>
  <c r="C271" i="91"/>
  <c r="C270" i="91"/>
  <c r="C269" i="91"/>
  <c r="C268" i="91"/>
  <c r="C267" i="91"/>
  <c r="C266" i="91"/>
  <c r="C265" i="91"/>
  <c r="C264" i="91"/>
  <c r="C263" i="91"/>
  <c r="C262" i="91"/>
  <c r="C261" i="91"/>
  <c r="C260" i="91"/>
  <c r="C259" i="91"/>
  <c r="C258" i="91"/>
  <c r="C257" i="91"/>
  <c r="C256" i="91"/>
  <c r="C255" i="91"/>
  <c r="C195" i="91"/>
  <c r="C194" i="91"/>
  <c r="C193" i="91"/>
  <c r="C192" i="91"/>
  <c r="C191" i="91"/>
  <c r="C190" i="91"/>
  <c r="C189" i="91"/>
  <c r="C188" i="91"/>
  <c r="C187" i="91"/>
  <c r="C186" i="91"/>
  <c r="C185" i="91"/>
  <c r="C184" i="91"/>
  <c r="C183" i="91"/>
  <c r="C182" i="91"/>
  <c r="C181" i="91"/>
  <c r="C180" i="91"/>
  <c r="C179" i="91"/>
  <c r="C178" i="91"/>
  <c r="C177" i="91"/>
  <c r="C176" i="91"/>
  <c r="C175" i="91"/>
  <c r="C174" i="91"/>
  <c r="C173" i="91"/>
  <c r="C172" i="91"/>
  <c r="C171" i="91"/>
  <c r="C170" i="91"/>
  <c r="C169" i="91"/>
  <c r="C168" i="91"/>
  <c r="C167" i="91"/>
  <c r="C166" i="91"/>
  <c r="C165" i="91"/>
  <c r="C164" i="91"/>
  <c r="C163" i="91"/>
  <c r="C162" i="91"/>
  <c r="C161" i="91"/>
  <c r="C160" i="91"/>
  <c r="C159" i="91"/>
  <c r="C158" i="91"/>
  <c r="C157" i="91"/>
  <c r="C156" i="91"/>
  <c r="C155" i="91"/>
  <c r="C154" i="91"/>
  <c r="C153" i="91"/>
  <c r="C152" i="91"/>
  <c r="C151" i="91"/>
  <c r="C150" i="91"/>
  <c r="C149" i="91"/>
  <c r="C148" i="91"/>
  <c r="C147" i="91"/>
  <c r="C146" i="91"/>
  <c r="C145" i="91"/>
  <c r="C144" i="91"/>
  <c r="C143" i="91"/>
  <c r="C142" i="91"/>
  <c r="C141" i="91"/>
  <c r="C140" i="91"/>
  <c r="C139" i="91"/>
  <c r="C138" i="91"/>
  <c r="C137" i="91"/>
  <c r="C136" i="91"/>
  <c r="C135" i="91"/>
  <c r="C134" i="91"/>
  <c r="C133" i="91"/>
  <c r="C132" i="91"/>
  <c r="C131" i="91"/>
  <c r="C130" i="91"/>
  <c r="C129" i="91"/>
  <c r="C128" i="91"/>
  <c r="C127" i="91"/>
  <c r="C126" i="91"/>
  <c r="C125" i="91"/>
  <c r="C124" i="91"/>
  <c r="C123" i="91"/>
  <c r="C122" i="91"/>
  <c r="C121" i="91"/>
  <c r="C120" i="91"/>
  <c r="C119" i="91"/>
  <c r="C118" i="91"/>
  <c r="C117" i="91"/>
  <c r="C116" i="91"/>
  <c r="C115" i="91"/>
  <c r="C114" i="91"/>
  <c r="C113" i="91"/>
  <c r="C112" i="91"/>
  <c r="C111" i="91"/>
  <c r="C110" i="91"/>
  <c r="C109" i="91"/>
  <c r="C108" i="91"/>
  <c r="C107" i="91"/>
  <c r="C106" i="91"/>
  <c r="C105" i="91"/>
  <c r="C104" i="91"/>
  <c r="C103" i="91"/>
  <c r="C102" i="91"/>
  <c r="C101" i="91"/>
  <c r="C100" i="91"/>
  <c r="C99" i="91"/>
  <c r="C98" i="91"/>
  <c r="C97" i="91"/>
  <c r="C96" i="91"/>
  <c r="C95" i="91"/>
  <c r="C94" i="91"/>
  <c r="C93" i="91"/>
  <c r="C92" i="91"/>
  <c r="C91" i="91"/>
  <c r="C90" i="91"/>
  <c r="C89" i="91"/>
  <c r="C88" i="91"/>
  <c r="C87" i="91"/>
  <c r="C86" i="91"/>
  <c r="C85" i="91"/>
  <c r="C84" i="91"/>
  <c r="C83" i="91"/>
  <c r="C82" i="91"/>
  <c r="C81" i="91"/>
  <c r="C80" i="91"/>
  <c r="C79" i="91"/>
  <c r="C78" i="91"/>
  <c r="C77" i="91"/>
  <c r="C76" i="91"/>
  <c r="C75" i="91"/>
  <c r="C74" i="91"/>
  <c r="C73" i="91"/>
  <c r="C72" i="91"/>
  <c r="C71" i="91"/>
  <c r="C70" i="91"/>
  <c r="C69" i="91"/>
  <c r="C68" i="91"/>
  <c r="C67" i="91"/>
  <c r="C66" i="91"/>
  <c r="C65" i="91"/>
  <c r="C64" i="91"/>
  <c r="C63" i="91"/>
  <c r="C62" i="91"/>
  <c r="C61" i="91"/>
  <c r="C60" i="91"/>
  <c r="C59" i="91"/>
  <c r="C58" i="91"/>
  <c r="C57" i="91"/>
  <c r="C56" i="91"/>
  <c r="C55" i="91"/>
  <c r="C54" i="91"/>
  <c r="C53" i="91"/>
  <c r="C52" i="91"/>
  <c r="C51" i="91"/>
  <c r="C50" i="91"/>
  <c r="C49" i="91"/>
  <c r="C48" i="91"/>
  <c r="C47" i="91"/>
  <c r="C46" i="91"/>
  <c r="C45" i="91"/>
  <c r="C44" i="91"/>
  <c r="C43" i="91"/>
  <c r="C42" i="91"/>
  <c r="C41" i="91"/>
  <c r="C40" i="91"/>
  <c r="C39" i="91"/>
  <c r="C38" i="91"/>
  <c r="C37" i="91"/>
  <c r="C36" i="91"/>
  <c r="C35" i="91"/>
  <c r="C34" i="91"/>
  <c r="C33" i="91"/>
  <c r="C32" i="91"/>
  <c r="C31" i="91"/>
  <c r="C30" i="91"/>
  <c r="C29" i="91"/>
  <c r="C28" i="91"/>
  <c r="C27" i="91"/>
  <c r="C26" i="91"/>
  <c r="C25" i="91"/>
  <c r="C24" i="91"/>
  <c r="C23" i="91"/>
  <c r="C22" i="91"/>
  <c r="C21" i="91"/>
  <c r="C20" i="91"/>
  <c r="C19" i="91"/>
  <c r="C18" i="91"/>
  <c r="C17" i="91"/>
  <c r="C16" i="91"/>
  <c r="C15" i="91"/>
  <c r="C14" i="91"/>
  <c r="C13" i="91"/>
  <c r="C12" i="91"/>
  <c r="C11" i="91"/>
  <c r="C10" i="91"/>
  <c r="C9" i="91"/>
  <c r="C8" i="91"/>
  <c r="C436" i="91" l="1"/>
  <c r="W437" i="89"/>
  <c r="W436" i="89"/>
  <c r="W435" i="89"/>
  <c r="W434" i="89"/>
  <c r="W433" i="89"/>
  <c r="W432" i="89"/>
  <c r="X431" i="89"/>
  <c r="X430" i="89"/>
  <c r="X429" i="89"/>
  <c r="X428" i="89"/>
  <c r="X427" i="89"/>
  <c r="X426" i="89"/>
  <c r="X425" i="89"/>
  <c r="X424" i="89"/>
  <c r="X423" i="89"/>
  <c r="X422" i="89"/>
  <c r="X421" i="89"/>
  <c r="X420" i="89"/>
  <c r="X419" i="89"/>
  <c r="X418" i="89"/>
  <c r="X417" i="89"/>
  <c r="X416" i="89"/>
  <c r="X415" i="89"/>
  <c r="X414" i="89"/>
  <c r="X413" i="89"/>
  <c r="X412" i="89"/>
  <c r="X411" i="89"/>
  <c r="X410" i="89"/>
  <c r="X409" i="89"/>
  <c r="X408" i="89"/>
  <c r="X407" i="89"/>
  <c r="X406" i="89"/>
  <c r="X405" i="89"/>
  <c r="X404" i="89"/>
  <c r="X403" i="89"/>
  <c r="X402" i="89"/>
  <c r="X401" i="89"/>
  <c r="X400" i="89"/>
  <c r="X399" i="89"/>
  <c r="X398" i="89"/>
  <c r="X397" i="89"/>
  <c r="X396" i="89"/>
  <c r="X395" i="89"/>
  <c r="X394" i="89"/>
  <c r="X393" i="89"/>
  <c r="X392" i="89"/>
  <c r="X391" i="89"/>
  <c r="X390" i="89"/>
  <c r="X389" i="89"/>
  <c r="X388" i="89"/>
  <c r="X387" i="89"/>
  <c r="X386" i="89"/>
  <c r="X385" i="89"/>
  <c r="X384" i="89"/>
  <c r="X383" i="89"/>
  <c r="X382" i="89"/>
  <c r="X381" i="89"/>
  <c r="X380" i="89"/>
  <c r="X379" i="89"/>
  <c r="X378" i="89"/>
  <c r="X377" i="89"/>
  <c r="X376" i="89"/>
  <c r="X375" i="89"/>
  <c r="X374" i="89"/>
  <c r="X373" i="89"/>
  <c r="X372" i="89"/>
  <c r="X371" i="89"/>
  <c r="X370" i="89"/>
  <c r="X369" i="89"/>
  <c r="X368" i="89"/>
  <c r="X367" i="89"/>
  <c r="X366" i="89"/>
  <c r="X365" i="89"/>
  <c r="X364" i="89"/>
  <c r="X363" i="89"/>
  <c r="X362" i="89"/>
  <c r="X361" i="89"/>
  <c r="X360" i="89"/>
  <c r="X359" i="89"/>
  <c r="X358" i="89"/>
  <c r="X357" i="89"/>
  <c r="X356" i="89"/>
  <c r="X355" i="89"/>
  <c r="X354" i="89"/>
  <c r="X353" i="89"/>
  <c r="X352" i="89"/>
  <c r="X351" i="89"/>
  <c r="X350" i="89"/>
  <c r="X349" i="89"/>
  <c r="X348" i="89"/>
  <c r="X347" i="89"/>
  <c r="X346" i="89"/>
  <c r="X345" i="89"/>
  <c r="X344" i="89"/>
  <c r="X343" i="89"/>
  <c r="X342" i="89"/>
  <c r="X341" i="89"/>
  <c r="X340" i="89"/>
  <c r="X339" i="89"/>
  <c r="X338" i="89"/>
  <c r="X337" i="89"/>
  <c r="X336" i="89"/>
  <c r="X335" i="89"/>
  <c r="X334" i="89"/>
  <c r="X333" i="89"/>
  <c r="X332" i="89"/>
  <c r="X331" i="89"/>
  <c r="X330" i="89"/>
  <c r="X329" i="89"/>
  <c r="X328" i="89"/>
  <c r="X327" i="89"/>
  <c r="X326" i="89"/>
  <c r="X325" i="89"/>
  <c r="X324" i="89"/>
  <c r="X323" i="89"/>
  <c r="X322" i="89"/>
  <c r="X321" i="89"/>
  <c r="X320" i="89"/>
  <c r="X319" i="89"/>
  <c r="X318" i="89"/>
  <c r="X317" i="89"/>
  <c r="X316" i="89"/>
  <c r="X315" i="89"/>
  <c r="X314" i="89"/>
  <c r="X313" i="89"/>
  <c r="X312" i="89"/>
  <c r="X311" i="89"/>
  <c r="X310" i="89"/>
  <c r="X309" i="89"/>
  <c r="X308" i="89"/>
  <c r="X307" i="89"/>
  <c r="X306" i="89"/>
  <c r="X305" i="89"/>
  <c r="C305" i="89"/>
  <c r="X304" i="89"/>
  <c r="X303" i="89"/>
  <c r="X302" i="89"/>
  <c r="X301" i="89"/>
  <c r="X300" i="89"/>
  <c r="X299" i="89"/>
  <c r="X298" i="89"/>
  <c r="X297" i="89"/>
  <c r="X296" i="89"/>
  <c r="X295" i="89"/>
  <c r="X294" i="89"/>
  <c r="X293" i="89"/>
  <c r="X292" i="89"/>
  <c r="X291" i="89"/>
  <c r="X290" i="89"/>
  <c r="X289" i="89"/>
  <c r="X288" i="89"/>
  <c r="X287" i="89"/>
  <c r="X286" i="89"/>
  <c r="X285" i="89"/>
  <c r="X284" i="89"/>
  <c r="X283" i="89"/>
  <c r="X282" i="89"/>
  <c r="X281" i="89"/>
  <c r="C281" i="89"/>
  <c r="X280" i="89"/>
  <c r="X279" i="89"/>
  <c r="X278" i="89"/>
  <c r="X277" i="89"/>
  <c r="X276" i="89"/>
  <c r="X275" i="89"/>
  <c r="X274" i="89"/>
  <c r="X273" i="89"/>
  <c r="X272" i="89"/>
  <c r="C272" i="89"/>
  <c r="X271" i="89"/>
  <c r="X270" i="89"/>
  <c r="X269" i="89"/>
  <c r="X268" i="89"/>
  <c r="X267" i="89"/>
  <c r="X266" i="89"/>
  <c r="X265" i="89"/>
  <c r="X264" i="89"/>
  <c r="C264" i="89"/>
  <c r="X263" i="89"/>
  <c r="X262" i="89"/>
  <c r="X261" i="89"/>
  <c r="X260" i="89"/>
  <c r="X259" i="89"/>
  <c r="X258" i="89"/>
  <c r="X257" i="89"/>
  <c r="C257" i="89"/>
  <c r="X256" i="89"/>
  <c r="X255" i="89"/>
  <c r="X254" i="89"/>
  <c r="X253" i="89"/>
  <c r="X252" i="89"/>
  <c r="X251" i="89"/>
  <c r="X250" i="89"/>
  <c r="X249" i="89"/>
  <c r="X248" i="89"/>
  <c r="X247" i="89"/>
  <c r="X246" i="89"/>
  <c r="X245" i="89"/>
  <c r="X244" i="89"/>
  <c r="X243" i="89"/>
  <c r="X242" i="89"/>
  <c r="X241" i="89"/>
  <c r="X240" i="89"/>
  <c r="X239" i="89"/>
  <c r="X238" i="89"/>
  <c r="X237" i="89"/>
  <c r="X236" i="89"/>
  <c r="X235" i="89"/>
  <c r="X234" i="89"/>
  <c r="X233" i="89"/>
  <c r="X232" i="89"/>
  <c r="X231" i="89"/>
  <c r="X230" i="89"/>
  <c r="X229" i="89"/>
  <c r="X228" i="89"/>
  <c r="X227" i="89"/>
  <c r="X226" i="89"/>
  <c r="X225" i="89"/>
  <c r="X224" i="89"/>
  <c r="X223" i="89"/>
  <c r="C223" i="89"/>
  <c r="C196" i="89" s="1"/>
  <c r="X222" i="89"/>
  <c r="X221" i="89"/>
  <c r="X220" i="89"/>
  <c r="X219" i="89"/>
  <c r="X218" i="89"/>
  <c r="X217" i="89"/>
  <c r="X216" i="89"/>
  <c r="X215" i="89"/>
  <c r="X214" i="89"/>
  <c r="X213" i="89"/>
  <c r="X212" i="89"/>
  <c r="X211" i="89"/>
  <c r="X210" i="89"/>
  <c r="X209" i="89"/>
  <c r="X208" i="89"/>
  <c r="X207" i="89"/>
  <c r="X206" i="89"/>
  <c r="X205" i="89"/>
  <c r="X204" i="89"/>
  <c r="X203" i="89"/>
  <c r="X202" i="89"/>
  <c r="X201" i="89"/>
  <c r="X200" i="89"/>
  <c r="X199" i="89"/>
  <c r="X198" i="89"/>
  <c r="X197" i="89"/>
  <c r="C197" i="89"/>
  <c r="X196" i="89"/>
  <c r="X195" i="89"/>
  <c r="X194" i="89"/>
  <c r="X193" i="89"/>
  <c r="X192" i="89"/>
  <c r="X191" i="89"/>
  <c r="X190" i="89"/>
  <c r="X189" i="89"/>
  <c r="X188" i="89"/>
  <c r="X187" i="89"/>
  <c r="X186" i="89"/>
  <c r="C186" i="89"/>
  <c r="X185" i="89"/>
  <c r="X184" i="89"/>
  <c r="X183" i="89"/>
  <c r="X182" i="89"/>
  <c r="X181" i="89"/>
  <c r="X180" i="89"/>
  <c r="C180" i="89"/>
  <c r="X179" i="89"/>
  <c r="X178" i="89"/>
  <c r="X177" i="89"/>
  <c r="X176" i="89"/>
  <c r="X175" i="89"/>
  <c r="X174" i="89"/>
  <c r="X173" i="89"/>
  <c r="X172" i="89"/>
  <c r="X171" i="89"/>
  <c r="X170" i="89"/>
  <c r="C170" i="89"/>
  <c r="X169" i="89"/>
  <c r="X168" i="89"/>
  <c r="X167" i="89"/>
  <c r="X166" i="89"/>
  <c r="X165" i="89"/>
  <c r="X164" i="89"/>
  <c r="X163" i="89"/>
  <c r="X162" i="89"/>
  <c r="C162" i="89"/>
  <c r="X161" i="89"/>
  <c r="X160" i="89"/>
  <c r="X159" i="89"/>
  <c r="X158" i="89"/>
  <c r="X157" i="89"/>
  <c r="X156" i="89"/>
  <c r="X155" i="89"/>
  <c r="X154" i="89"/>
  <c r="X153" i="89"/>
  <c r="X152" i="89"/>
  <c r="C152" i="89"/>
  <c r="X151" i="89"/>
  <c r="X150" i="89"/>
  <c r="X149" i="89"/>
  <c r="X148" i="89"/>
  <c r="X147" i="89"/>
  <c r="X146" i="89"/>
  <c r="X145" i="89"/>
  <c r="X144" i="89"/>
  <c r="X143" i="89"/>
  <c r="X142" i="89"/>
  <c r="C142" i="89"/>
  <c r="X141" i="89"/>
  <c r="X140" i="89"/>
  <c r="X139" i="89"/>
  <c r="X138" i="89"/>
  <c r="X137" i="89"/>
  <c r="X136" i="89"/>
  <c r="X135" i="89"/>
  <c r="X134" i="89"/>
  <c r="X133" i="89"/>
  <c r="X132" i="89"/>
  <c r="C132" i="89"/>
  <c r="X131" i="89"/>
  <c r="X130" i="89"/>
  <c r="X129" i="89"/>
  <c r="X128" i="89"/>
  <c r="X127" i="89"/>
  <c r="X126" i="89"/>
  <c r="X125" i="89"/>
  <c r="X124" i="89"/>
  <c r="X123" i="89"/>
  <c r="X122" i="89"/>
  <c r="C122" i="89"/>
  <c r="X121" i="89"/>
  <c r="X120" i="89"/>
  <c r="X119" i="89"/>
  <c r="X118" i="89"/>
  <c r="X117" i="89"/>
  <c r="X116" i="89"/>
  <c r="X115" i="89"/>
  <c r="X114" i="89"/>
  <c r="X113" i="89"/>
  <c r="X112" i="89"/>
  <c r="C112" i="89"/>
  <c r="X111" i="89"/>
  <c r="X110" i="89"/>
  <c r="X109" i="89"/>
  <c r="X108" i="89"/>
  <c r="X107" i="89"/>
  <c r="X106" i="89"/>
  <c r="X105" i="89"/>
  <c r="X104" i="89"/>
  <c r="X103" i="89"/>
  <c r="X102" i="89"/>
  <c r="X101" i="89"/>
  <c r="C101" i="89"/>
  <c r="X100" i="89"/>
  <c r="X99" i="89"/>
  <c r="X98" i="89"/>
  <c r="X97" i="89"/>
  <c r="X96" i="89"/>
  <c r="X95" i="89"/>
  <c r="X94" i="89"/>
  <c r="X93" i="89"/>
  <c r="X92" i="89"/>
  <c r="X91" i="89"/>
  <c r="C91" i="89"/>
  <c r="X90" i="89"/>
  <c r="X89" i="89"/>
  <c r="X88" i="89"/>
  <c r="C88" i="89"/>
  <c r="X87" i="89"/>
  <c r="X86" i="89"/>
  <c r="X85" i="89"/>
  <c r="X84" i="89"/>
  <c r="X83" i="89"/>
  <c r="X82" i="89"/>
  <c r="X81" i="89"/>
  <c r="X80" i="89"/>
  <c r="C80" i="89"/>
  <c r="X79" i="89"/>
  <c r="X78" i="89"/>
  <c r="X77" i="89"/>
  <c r="X76" i="89"/>
  <c r="X75" i="89"/>
  <c r="X74" i="89"/>
  <c r="X73" i="89"/>
  <c r="X72" i="89"/>
  <c r="X71" i="89"/>
  <c r="X70" i="89"/>
  <c r="C70" i="89"/>
  <c r="X69" i="89"/>
  <c r="X68" i="89"/>
  <c r="X67" i="89"/>
  <c r="X66" i="89"/>
  <c r="X65" i="89"/>
  <c r="X64" i="89"/>
  <c r="X63" i="89"/>
  <c r="X62" i="89"/>
  <c r="X61" i="89"/>
  <c r="X60" i="89"/>
  <c r="C60" i="89"/>
  <c r="X59" i="89"/>
  <c r="X58" i="89"/>
  <c r="X57" i="89"/>
  <c r="X56" i="89"/>
  <c r="C56" i="89"/>
  <c r="X55" i="89"/>
  <c r="X54" i="89"/>
  <c r="X53" i="89"/>
  <c r="X52" i="89"/>
  <c r="X51" i="89"/>
  <c r="X50" i="89"/>
  <c r="X49" i="89"/>
  <c r="X48" i="89"/>
  <c r="X47" i="89"/>
  <c r="C47" i="89"/>
  <c r="X46" i="89"/>
  <c r="X45" i="89"/>
  <c r="X44" i="89"/>
  <c r="X43" i="89"/>
  <c r="C43" i="89"/>
  <c r="X42" i="89"/>
  <c r="X41" i="89"/>
  <c r="C41" i="89"/>
  <c r="X40" i="89"/>
  <c r="X39" i="89"/>
  <c r="X38" i="89"/>
  <c r="X37" i="89"/>
  <c r="X36" i="89"/>
  <c r="X35" i="89"/>
  <c r="X34" i="89"/>
  <c r="C34" i="89"/>
  <c r="X33" i="89"/>
  <c r="X32" i="89"/>
  <c r="X31" i="89"/>
  <c r="X30" i="89"/>
  <c r="X29" i="89"/>
  <c r="C29" i="89"/>
  <c r="X28" i="89"/>
  <c r="X27" i="89"/>
  <c r="X26" i="89"/>
  <c r="X25" i="89"/>
  <c r="X24" i="89"/>
  <c r="X23" i="89"/>
  <c r="X22" i="89"/>
  <c r="X21" i="89"/>
  <c r="X20" i="89"/>
  <c r="C20" i="89"/>
  <c r="X19" i="89"/>
  <c r="X18" i="89"/>
  <c r="X17" i="89"/>
  <c r="X16" i="89"/>
  <c r="X15" i="89"/>
  <c r="C15" i="89"/>
  <c r="X14" i="89"/>
  <c r="X13" i="89"/>
  <c r="X12" i="89"/>
  <c r="X11" i="89"/>
  <c r="X10" i="89"/>
  <c r="C10" i="89"/>
  <c r="X9" i="89"/>
  <c r="C9" i="89" l="1"/>
  <c r="C46" i="89"/>
  <c r="C256" i="89"/>
  <c r="C111" i="89"/>
  <c r="C437" i="89" l="1"/>
  <c r="W440" i="89" s="1"/>
</calcChain>
</file>

<file path=xl/sharedStrings.xml><?xml version="1.0" encoding="utf-8"?>
<sst xmlns="http://schemas.openxmlformats.org/spreadsheetml/2006/main" count="1297" uniqueCount="437">
  <si>
    <t>TOTAL</t>
  </si>
  <si>
    <t>CONCEPTO</t>
  </si>
  <si>
    <t>1000 SERVICIOS PERSONALES</t>
  </si>
  <si>
    <t>1300 REMUNERACIONES ADICIONALES Y ESPECIALES</t>
  </si>
  <si>
    <t>1400 SEGURIDAD SOCIAL</t>
  </si>
  <si>
    <t>2000 MATERIALES Y SUMINISTROS</t>
  </si>
  <si>
    <t>2200 ALIMENTOS Y UTENSILIOS</t>
  </si>
  <si>
    <t>3000 SERVICIOS GENERALES</t>
  </si>
  <si>
    <t>3900 OTROS SERVICIOS GENERALES</t>
  </si>
  <si>
    <t>Dietas</t>
  </si>
  <si>
    <t>Haberes</t>
  </si>
  <si>
    <t>Sueldos base al personal permanente</t>
  </si>
  <si>
    <t>Remuneraciones por adscripción laboral en el extranjero</t>
  </si>
  <si>
    <t>Honorarios asimilables a salarios</t>
  </si>
  <si>
    <t>Sueldos base al personal eventual</t>
  </si>
  <si>
    <t>Retribuciones por servicios de carácter social</t>
  </si>
  <si>
    <t>Retribución a los representantes de los trabajadores y de los patrones en la Junta de Conciliación y Arbitraje</t>
  </si>
  <si>
    <t>Primas por años de servicios efectivos prestados</t>
  </si>
  <si>
    <t>Primas de vacaciones, dominical y gratificación de fin de año</t>
  </si>
  <si>
    <t>Horas extraordinarias</t>
  </si>
  <si>
    <t>Compensaciones</t>
  </si>
  <si>
    <t>Sobrehaberes</t>
  </si>
  <si>
    <t>Asignaciones de técnico, de mando, por comisión, de vuelo y de técnico especial</t>
  </si>
  <si>
    <t>Honorarios especiales</t>
  </si>
  <si>
    <t>Participaciones por vigilancia en el cumplimiento de las leyes y custodia de valores</t>
  </si>
  <si>
    <t>Aportaciones de seguridad social</t>
  </si>
  <si>
    <t>Aportaciones a fondos de vivienda</t>
  </si>
  <si>
    <t>Aportaciones al sistema para el retiro</t>
  </si>
  <si>
    <t>Aportaciones para seguros</t>
  </si>
  <si>
    <t>Cuotas para el fondo de ahorro y fondo de trabajo</t>
  </si>
  <si>
    <t>Indemnizaciones</t>
  </si>
  <si>
    <t>Prestaciones y haberes de retiro</t>
  </si>
  <si>
    <t>Prestaciones contractuales</t>
  </si>
  <si>
    <t>Apoyos a la capacitación de los servidores públicos</t>
  </si>
  <si>
    <t>Otras prestaciones sociales y económicas</t>
  </si>
  <si>
    <t>1600 PREVISIONES</t>
  </si>
  <si>
    <t>Previsiones de carácter laboral, económica y de seguridad social</t>
  </si>
  <si>
    <t>Estímulos</t>
  </si>
  <si>
    <t>Recompensas</t>
  </si>
  <si>
    <t>Materiales, útiles y equipos menores de oficina</t>
  </si>
  <si>
    <t>Materiales y útiles de impresión y reproducción</t>
  </si>
  <si>
    <t>Material estadístico y geográfico</t>
  </si>
  <si>
    <t>Materiales, útiles y equipos menores de tecnologías de la información y comunicaciones</t>
  </si>
  <si>
    <t>Material impreso e información digital</t>
  </si>
  <si>
    <t>Material de limpieza</t>
  </si>
  <si>
    <t>Materiales y útiles de enseñanza</t>
  </si>
  <si>
    <t>Materiales para el registro e identificación de bienes y personas</t>
  </si>
  <si>
    <t>Productos alimenticios para personas</t>
  </si>
  <si>
    <t>Productos alimenticios para animales</t>
  </si>
  <si>
    <t>Utensilios para el servicio de alimentación</t>
  </si>
  <si>
    <t>Productos alimenticios, agropecuarios y forestales adquiridos como materia prima</t>
  </si>
  <si>
    <t>Insumos textiles adquiridos como materia prima</t>
  </si>
  <si>
    <t>Productos de papel, cartón e impresos adquiridos como materia prima</t>
  </si>
  <si>
    <t>Combustibles, lubricantes, aditivos, carbón y sus derivados adquiridos como materia prima</t>
  </si>
  <si>
    <t>Productos químicos, farmacéuticos y de laboratorio adquiridos como materia prima</t>
  </si>
  <si>
    <t>Productos metálicos y a base de minerales no metálicos adquiridos como materia prima</t>
  </si>
  <si>
    <t>Productos de cuero, piel, plástico y hule adquiridos como materia prima</t>
  </si>
  <si>
    <t>Mercancías adquiridas para su comercialización</t>
  </si>
  <si>
    <t>Otros productos adquiridos como materia prima</t>
  </si>
  <si>
    <t>Productos minerales no metálicos</t>
  </si>
  <si>
    <t>Cemento y productos de concreto</t>
  </si>
  <si>
    <t>Cal, yeso y productos de yeso</t>
  </si>
  <si>
    <t>Madera y productos de madera</t>
  </si>
  <si>
    <t>Vidrio y productos de vidrio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</si>
  <si>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</si>
  <si>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</si>
  <si>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</si>
  <si>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</si>
  <si>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Productos químicos básicos</t>
  </si>
  <si>
    <t>Fertilizantes, pesticidas y otros agroquímicos</t>
  </si>
  <si>
    <t>Medicinas y productos farmacéuticos</t>
  </si>
  <si>
    <t>Materiales, accesorios y suministros médicos</t>
  </si>
  <si>
    <t>Materiales, accesorios y suministros de laboratorio</t>
  </si>
  <si>
    <t>Fibras sintéticas, hules, plásticos y derivados</t>
  </si>
  <si>
    <t>Otros productos químicos</t>
  </si>
  <si>
    <t>2600 COMBUSTIBLES, LUBRICANTES Y ADITIVOS</t>
  </si>
  <si>
    <t>Combustibles, lubricantes y aditivos</t>
  </si>
  <si>
    <t>Carbón y sus derivados</t>
  </si>
  <si>
    <t>Vestuario y uniformes</t>
  </si>
  <si>
    <t>Prendas de seguridad y protección personal</t>
  </si>
  <si>
    <t>Artículos deportivos</t>
  </si>
  <si>
    <t>Productos textiles</t>
  </si>
  <si>
    <t>Blancos y otros productos textiles, excepto prendas de vestir</t>
  </si>
  <si>
    <t>2800 MATERIALES Y SUMINISTROS PARA SEGURIDAD</t>
  </si>
  <si>
    <t>Sustancias y materiales explosivos</t>
  </si>
  <si>
    <t>Materiales de seguridad pública</t>
  </si>
  <si>
    <t>Prendas de protección para seguridad pública y nacional</t>
  </si>
  <si>
    <t>2900 HERRAMIENTAS, REFACCIONES Y ACCESORIOS MENORES</t>
  </si>
  <si>
    <t>Herramientas menores</t>
  </si>
  <si>
    <t>Refacciones y accesorios menores de edificios</t>
  </si>
  <si>
    <t>Refacciones y accesorios menores de mobiliario y equipo de administración, educacional y recreativo</t>
  </si>
  <si>
    <t>Refacciones y accesorios menores de equipo de cómputo y tecnologías de la información</t>
  </si>
  <si>
    <t>Refacciones y accesorios menores de equipo e instrumental médico y de laboratorio</t>
  </si>
  <si>
    <t>Refacciones y accesorios menores de equipo de transporte</t>
  </si>
  <si>
    <t>Refacciones y accesorios menores de equipo de defensa y seguridad</t>
  </si>
  <si>
    <t>Refacciones y accesorios menores de maquinaria y otros equipos</t>
  </si>
  <si>
    <t>Refacciones y accesorios menores otros bienes muebles</t>
  </si>
  <si>
    <t>Energía eléctrica</t>
  </si>
  <si>
    <t>Gas</t>
  </si>
  <si>
    <t>Agua</t>
  </si>
  <si>
    <t>Telefonía tradicional</t>
  </si>
  <si>
    <t>Telefonía celular</t>
  </si>
  <si>
    <t>Servicios de telecomunicaciones y satélites</t>
  </si>
  <si>
    <t>Servicios de acceso de Internet, redes y procesamiento de información</t>
  </si>
  <si>
    <t>Servicios postales y telegráficos</t>
  </si>
  <si>
    <t>Servicios integrales y otros servicios</t>
  </si>
  <si>
    <t>3200 SERVICIOS DE ARRENDAMIENTO</t>
  </si>
  <si>
    <t>Arrendamiento de terrenos</t>
  </si>
  <si>
    <t>Arrendamiento de edificios</t>
  </si>
  <si>
    <t>Arrendamiento de mobiliario y equipo de administración, educacional y recreativo</t>
  </si>
  <si>
    <t>Arrendamiento de equipo e instrumental médico y de laboratorio</t>
  </si>
  <si>
    <t>Arrendamiento de equipo de transporte</t>
  </si>
  <si>
    <t>Arrendamiento de maquinaria, otros equipos y herramientas</t>
  </si>
  <si>
    <t>Arrendamiento de activos intangibles</t>
  </si>
  <si>
    <t>Arrendamiento financiero</t>
  </si>
  <si>
    <t>Otros arrendamientos</t>
  </si>
  <si>
    <t>Servicios legales, de contabilidad, auditoría y relacionados</t>
  </si>
  <si>
    <t>Servicios de diseño, arquitectura, ingeniería y actividades relacionadas</t>
  </si>
  <si>
    <t>Servicios de consultoría administrativa, procesos, técnica y en tecnologías de la información</t>
  </si>
  <si>
    <t xml:space="preserve">Servicios de capacitación </t>
  </si>
  <si>
    <t>Servicios de investigación científica y desarrollo</t>
  </si>
  <si>
    <t>Servicios de apoyo administrativo, traducción, fotocopiado e impresión</t>
  </si>
  <si>
    <t>Servicios de protección y seguridad</t>
  </si>
  <si>
    <t>Servicios de vigilancia</t>
  </si>
  <si>
    <t>Servicios profesionales, científicos y técnicos integrales</t>
  </si>
  <si>
    <t>3400 SERVICIOS FINANCIEROS, BANCARIOS Y COMERCIALES</t>
  </si>
  <si>
    <t>Servicios financieros y bancarios</t>
  </si>
  <si>
    <t>Servicios de cobranza, investigación crediticia y similar</t>
  </si>
  <si>
    <t>Servicios de recaudación, traslado y custodia de valores</t>
  </si>
  <si>
    <t>Seguros de responsabilidad patrimonial y fianzas</t>
  </si>
  <si>
    <t>Seguro de bienes patrimoniales</t>
  </si>
  <si>
    <t>Almacenaje, envase y embalaje</t>
  </si>
  <si>
    <t>Fletes y maniobras</t>
  </si>
  <si>
    <t>Comisiones por ventas</t>
  </si>
  <si>
    <t>Servicios financieros, bancarios y comerciales integrales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</si>
  <si>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</si>
  <si>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</si>
  <si>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</si>
  <si>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Instalación, reparación y mantenimiento de equipo e instrumental médico y de laboratorio</t>
  </si>
  <si>
    <t>Reparación y mantenimiento de equipo de transporte</t>
  </si>
  <si>
    <t>Reparación y mantenimiento de equipo de defensa y seguridad</t>
  </si>
  <si>
    <t>Instalación, reparación y mantenimiento de maquinaria, otros equipos y herramienta</t>
  </si>
  <si>
    <t>Servicios de limpieza y manejo de desechos</t>
  </si>
  <si>
    <t>Servicios de jardinería y fumigación</t>
  </si>
  <si>
    <t>Difusión por radio, televisión y otros medios de mensajes sobre programas y actividades gubernamentales</t>
  </si>
  <si>
    <t>Difusión por radio, televisión y otros medios de mensajes comerciales para promover la venta de bienes o servicios</t>
  </si>
  <si>
    <t>Servicios de creatividad, preproducción y producción de publicidad, excepto Internet</t>
  </si>
  <si>
    <t>Servicios de revelado de fotografías</t>
  </si>
  <si>
    <t>Servicios de la industria fílmica, del sonido y del video</t>
  </si>
  <si>
    <t>Servicio de creación y difusión de contenido exclusivamente a través de Internet</t>
  </si>
  <si>
    <t>Otros servicios de información</t>
  </si>
  <si>
    <t>Pasajes aéreos</t>
  </si>
  <si>
    <t>Pasajes terrestres</t>
  </si>
  <si>
    <t>Pasajes marítimos, lacustres y fluviales</t>
  </si>
  <si>
    <t>Autotransporte</t>
  </si>
  <si>
    <t>Viáticos en el país</t>
  </si>
  <si>
    <t>Viáticos en el extranjero</t>
  </si>
  <si>
    <t>Gastos de instalación y traslado de menaje</t>
  </si>
  <si>
    <t>Servicios integrales de traslado y viáticos</t>
  </si>
  <si>
    <t>Otros servicios de traslado y hospedaje</t>
  </si>
  <si>
    <t>3800 SERVICIOS OFICIALES</t>
  </si>
  <si>
    <t>Gastos de ceremonial</t>
  </si>
  <si>
    <t>Gastos de orden social y cultural</t>
  </si>
  <si>
    <t>Congresos y convenciones</t>
  </si>
  <si>
    <t>Exposiciones</t>
  </si>
  <si>
    <t>Gastos de representación</t>
  </si>
  <si>
    <t>Servicios funerarios y de cementerios</t>
  </si>
  <si>
    <t>Impuestos y derechos</t>
  </si>
  <si>
    <t>Impuestos y derechos de importación</t>
  </si>
  <si>
    <t>Sentencias y resoluciones por autoridad competente</t>
  </si>
  <si>
    <t>Penas, multas, accesorios y actualizaciones</t>
  </si>
  <si>
    <t>Otros gastos por responsabilidades</t>
  </si>
  <si>
    <t>Utilidades</t>
  </si>
  <si>
    <t>Impuesto sobre nóminas y otros que se deriven de una relación laboral</t>
  </si>
  <si>
    <t>Otros servicios generales</t>
  </si>
  <si>
    <t>4000 TRANSFERENCIAS, ASIGNACIONES, SUBSIDIOS Y OTRAS AYUDAS</t>
  </si>
  <si>
    <t>4100 TRANSFERENCIAS INTERNAS Y ASIGNACIONES AL SECTOR PÚBLICO</t>
  </si>
  <si>
    <t>Asignaciones presupuestarias al Poder Ejecutivo</t>
  </si>
  <si>
    <t>Asignaciones presupuestarias al Poder Legislativo</t>
  </si>
  <si>
    <t>Asignaciones presupuestarias al Poder Judicial</t>
  </si>
  <si>
    <t>Asignaciones presupuestarias a Órganos Autónomos</t>
  </si>
  <si>
    <t>Transferencias internas otorgadas a entidades paraestatales no empresariales y no financieras</t>
  </si>
  <si>
    <t>Transferencias internas otorgadas a entidades paraestatales empresariales y no financieras</t>
  </si>
  <si>
    <t>Transferencias internas otorgadas a fideicomisos públicos empresariales y no financieros</t>
  </si>
  <si>
    <t>Transferencias internas otorgadas a instituciones paraestatales públicas financieras</t>
  </si>
  <si>
    <t>Transferencias internas otorgadas a fideicomisos públicos financieros</t>
  </si>
  <si>
    <t>4200 TRANSFERENCIAS AL RESTO DEL SECTOR PÚBLICO</t>
  </si>
  <si>
    <t>Transferencias otorgadas a entidades paraestatales no empresariales y no financieras</t>
  </si>
  <si>
    <t>Transferencias otorgadas para entidades paraestatales empresariales y no financieras</t>
  </si>
  <si>
    <t>Transferencias otorgadas para instituciones paraestatales públicas financieras</t>
  </si>
  <si>
    <t>Transferencias otorgadas a entidades federativas y municipios</t>
  </si>
  <si>
    <t>Transferencias a fideicomisos de entidades federativas y municipios</t>
  </si>
  <si>
    <t>4300 SUBSIDIOS Y SUBVENCIONES</t>
  </si>
  <si>
    <t>Subsidios a la producción</t>
  </si>
  <si>
    <t>Subsidios a la distribución</t>
  </si>
  <si>
    <t>Subsidios a la inversión</t>
  </si>
  <si>
    <t>Subsidios a la prestación de servicios públicos</t>
  </si>
  <si>
    <t>Subsidios para cubrir diferenciales de tasas de interés</t>
  </si>
  <si>
    <t>Subsidios a la vivienda</t>
  </si>
  <si>
    <t>Subvenciones al consumo</t>
  </si>
  <si>
    <t>Subsidios a entidades federativas y municipios</t>
  </si>
  <si>
    <t>Otros subsidios</t>
  </si>
  <si>
    <t>4400 AYUDAS SOCIALES</t>
  </si>
  <si>
    <t>Ayudas sociales a personas</t>
  </si>
  <si>
    <t>Becas y otras ayudas para programas de capacitación</t>
  </si>
  <si>
    <t>Ayudas sociales a instituciones de enseñanza</t>
  </si>
  <si>
    <t>Ayudas sociales a actividades científicas o académicas</t>
  </si>
  <si>
    <t>Ayudas sociales a instituciones sin fines de lucro</t>
  </si>
  <si>
    <t>Ayudas sociales a cooperativas</t>
  </si>
  <si>
    <t>Ayudas sociales a entidades de interés público</t>
  </si>
  <si>
    <t>Ayudas por desastres naturales y otros siniestros</t>
  </si>
  <si>
    <t>4500 PENSIONES Y JUBILACIONES</t>
  </si>
  <si>
    <t>Pensiones</t>
  </si>
  <si>
    <t>Jubilaciones</t>
  </si>
  <si>
    <t>Otras pensiones y jubilaciones</t>
  </si>
  <si>
    <t>Transferencias a fideicomisos del Poder Ejecutivo</t>
  </si>
  <si>
    <t>Transferencias a fideicomisos del Poder Legislativo</t>
  </si>
  <si>
    <t>Transferencias a fideicomisos del Poder Judicial</t>
  </si>
  <si>
    <t>Transferencias a fideicomisos públicos de entidades paraestatales no empresariales y no financieras</t>
  </si>
  <si>
    <t>Transferencias a fideicomisos públicos de entidades paraestatales empresariales y no financieras</t>
  </si>
  <si>
    <t>Transferencias a fideicomisos de instituciones públicas financieras</t>
  </si>
  <si>
    <t>Otras transferencias a fideicomisos</t>
  </si>
  <si>
    <t>4700 TRANSFERENCIAS A LA SEGURIDAD SOCIAL</t>
  </si>
  <si>
    <t>Transferencias por obligación de ley</t>
  </si>
  <si>
    <t>4800 DONATIVOS</t>
  </si>
  <si>
    <t>Donativos a instituciones sin fines de lucro</t>
  </si>
  <si>
    <t>Donativos a entidades federativas</t>
  </si>
  <si>
    <t>Donativos a fideicomisos privados</t>
  </si>
  <si>
    <t>Donativos a fideicomisos estatales</t>
  </si>
  <si>
    <t>Donativos internacionales</t>
  </si>
  <si>
    <t>4900 TRANSFERENCIAS AL EXTERIOR</t>
  </si>
  <si>
    <t>Transferencias para gobiernos extranjeros</t>
  </si>
  <si>
    <t>Transferencias para organismos internacionales</t>
  </si>
  <si>
    <t>Transferencias para el sector privado externo</t>
  </si>
  <si>
    <t>5000 BIENES MUEBLES, INMUEBLES E INTANGIBLES</t>
  </si>
  <si>
    <t>Muebles de oficina y estantería</t>
  </si>
  <si>
    <t>Muebles, excepto de oficina y estantería</t>
  </si>
  <si>
    <t>Bienes artísticos, culturales y científicos</t>
  </si>
  <si>
    <t>Objetos de valor</t>
  </si>
  <si>
    <t>Equipo de cómputo y de tecnologías de la información</t>
  </si>
  <si>
    <t>Otros mobiliarios y equipos de administración</t>
  </si>
  <si>
    <t>5200 MOBILIARIO Y EQUIPO EDUCACIONAL Y RECREATIVO</t>
  </si>
  <si>
    <t>Equipos y aparatos audiovisuales</t>
  </si>
  <si>
    <t>Aparatos deportivos</t>
  </si>
  <si>
    <t>Cámaras fotográficas y de video</t>
  </si>
  <si>
    <t>Otro mobiliario y equipo educacional y recreativo</t>
  </si>
  <si>
    <t>Equipo médico y de laboratorio</t>
  </si>
  <si>
    <t>Instrumental médico y de laboratorio</t>
  </si>
  <si>
    <t>Vehículos y equipo terrestre</t>
  </si>
  <si>
    <t>Carrocerías y remolques</t>
  </si>
  <si>
    <t>Equipo aeroespacial</t>
  </si>
  <si>
    <t>Equipo ferroviario</t>
  </si>
  <si>
    <t>Embarcaciones</t>
  </si>
  <si>
    <t>Otros equipos de transporte</t>
  </si>
  <si>
    <t>5500 EQUIPO DE DEFENSA Y SEGURIDAD</t>
  </si>
  <si>
    <t>Equipo de defensa y seguridad</t>
  </si>
  <si>
    <t>5600 MAQUINARIA, OTROS EQUIPOS Y HERRAMIENTAS</t>
  </si>
  <si>
    <t>Maquinaria y equipo agropecuario</t>
  </si>
  <si>
    <t>Maquinaria y equipo industrial</t>
  </si>
  <si>
    <t>Maquinaria y equipo de construcción</t>
  </si>
  <si>
    <t>Sistemas de aire acondicionado, calefacción y de refrigeración industrial y comercial</t>
  </si>
  <si>
    <t>Equipo de comunicación y telecomunicación</t>
  </si>
  <si>
    <t>Equipos de generación eléctrica, aparatos y accesorios eléctricos</t>
  </si>
  <si>
    <t>Herramientas y máquinas-herramienta</t>
  </si>
  <si>
    <t>Otros equipos</t>
  </si>
  <si>
    <t>Bovinos</t>
  </si>
  <si>
    <t>Porcinos</t>
  </si>
  <si>
    <t>Aves</t>
  </si>
  <si>
    <t>Ovinos y caprinos</t>
  </si>
  <si>
    <t>Peces y acuicultura</t>
  </si>
  <si>
    <t>Equinos</t>
  </si>
  <si>
    <t>Especies menores y de zoológico</t>
  </si>
  <si>
    <t>Árboles y plantas</t>
  </si>
  <si>
    <t>Otros activos biológicos</t>
  </si>
  <si>
    <t>5800 BIENES INMUEBLES</t>
  </si>
  <si>
    <t>Terrenos</t>
  </si>
  <si>
    <t>Viviendas</t>
  </si>
  <si>
    <t>Edificios no residenciales</t>
  </si>
  <si>
    <t>Otros bienes inmuebles</t>
  </si>
  <si>
    <t>5900 ACTIVOS INTANGIBLES</t>
  </si>
  <si>
    <t>Software</t>
  </si>
  <si>
    <t>Patentes</t>
  </si>
  <si>
    <t>Marcas</t>
  </si>
  <si>
    <t>Derechos</t>
  </si>
  <si>
    <t>Concesiones</t>
  </si>
  <si>
    <t>Franquicias</t>
  </si>
  <si>
    <t>Licencias informáticas e intelectuales</t>
  </si>
  <si>
    <t>Licencias industriales, comerciales y otras</t>
  </si>
  <si>
    <t>Otros activos intangibles</t>
  </si>
  <si>
    <t>6100 OBRA PÚBLICA EN BIENES DE DOMINIO PÚBLICO</t>
  </si>
  <si>
    <t>Edificación habitacional</t>
  </si>
  <si>
    <t>Edificación no habitacional</t>
  </si>
  <si>
    <t>Construcción de obras para el abastecimiento de agua, petróleo, gas, electricidad y telecomunicaciones</t>
  </si>
  <si>
    <t>División de terrenos y construcción de obras de urbanización</t>
  </si>
  <si>
    <t>Construcción de vías de comunicación</t>
  </si>
  <si>
    <t>Otras construcciones de ingeniería civil u obra pesada</t>
  </si>
  <si>
    <t>Instalaciones y equipamiento en construcciones</t>
  </si>
  <si>
    <t>Trabajos de acabados en edificaciones y otros trabajos especializados</t>
  </si>
  <si>
    <t>6200 OBRA PÚBLICA EN BIENES PROPIOS</t>
  </si>
  <si>
    <t>6300 PROYECTOS PRODUCTIVOS Y ACCIONES DE FOMENTO</t>
  </si>
  <si>
    <t>Estudios, formulación y evaluación de proyectos productivos no incluidos en conceptos anteriores de este capítulo</t>
  </si>
  <si>
    <t>Ejecución de proyectos productivos no incluidos en conceptos anteriores de este capítulo</t>
  </si>
  <si>
    <t>7000 INVERSIONES FINANCIERAS Y OTRAS PROVISIONES</t>
  </si>
  <si>
    <t>7100 INVERSIONES PARA EL FOMENTO DE ACTIVIDADES PRODUCTIVAS</t>
  </si>
  <si>
    <t>Créditos otorgados por entidades federativas y municipios al sector social y privado para el fomento de actividades productivas</t>
  </si>
  <si>
    <t>Créditos otorgados por las entidades federativas a municipios para el fomento de actividades productivas</t>
  </si>
  <si>
    <t>7200 ACCIONES Y PARTICIPACIONES DE CAPITAL</t>
  </si>
  <si>
    <t>Acciones y participaciones de capital en entidades paraestatales no empresariales y no financieras con fines de política económica</t>
  </si>
  <si>
    <t>Acciones y participaciones de capital en entidades paraestatales empresariales y no financieras con fines de política económica</t>
  </si>
  <si>
    <t>Acciones y participaciones de capital en instituciones paraestatales públicas financieras con fines de política económica</t>
  </si>
  <si>
    <t>Acciones y participaciones de capital en el sector privado con fines de política económica</t>
  </si>
  <si>
    <t>Acciones y participaciones de capital en organismos internacionales con fines de política económica</t>
  </si>
  <si>
    <t>Acciones y participaciones de capital en el sector externo con fines de política económica</t>
  </si>
  <si>
    <t>Acciones y participaciones de capital en el sector público con fines de gestión de liquidez</t>
  </si>
  <si>
    <t>Acciones y participaciones de capital en el sector privado con fines de gestión de liquidez</t>
  </si>
  <si>
    <t>Acciones y participaciones de capital en el sector externo con fines de gestión de liquidez</t>
  </si>
  <si>
    <t>Bonos</t>
  </si>
  <si>
    <t>Valores representativos de deuda adquiridos con fines de política económica</t>
  </si>
  <si>
    <t>Valores representativos de deuda adquiridos con fines de gestión de liquidez</t>
  </si>
  <si>
    <t>Obligaciones negociables adquiridas con fines de política económica</t>
  </si>
  <si>
    <t>Obligaciones negociables adquiridas con fines de gestión de liquidez</t>
  </si>
  <si>
    <t>Otros valores</t>
  </si>
  <si>
    <t>Concesión de préstamos a entidades paraestatales no empresariales y no financieras con fines de política económica</t>
  </si>
  <si>
    <t>Concesión de préstamos a entidades paraestatales empresariales y no financieras con fines de política económica</t>
  </si>
  <si>
    <t>Concesión de préstamos a instituciones paraestatales públicas financieras con fines de política económica</t>
  </si>
  <si>
    <t>Concesión de préstamos a entidades federativas y municipios con fines de política económica</t>
  </si>
  <si>
    <t>Concesión de préstamos al sector privado con fines de política económica</t>
  </si>
  <si>
    <t>Concesión de préstamos al sector externo con fines de política económica</t>
  </si>
  <si>
    <t>Concesión de préstamos al sector público con fines de gestión de liquidez</t>
  </si>
  <si>
    <t>Concesión de préstamos al sector privado con fines de gestión de liquidez</t>
  </si>
  <si>
    <t>Concesión de préstamos al sector externo con fines de gestión de liquidez</t>
  </si>
  <si>
    <t>Inversiones en fideicomisos del Poder Ejecutivo</t>
  </si>
  <si>
    <t>Inversiones en fideicomisos del Poder Legislativo</t>
  </si>
  <si>
    <t>Inversiones en fideicomisos del Poder Judicial</t>
  </si>
  <si>
    <t>Inversiones en fideicomisos públicos no empresariales y no financieros</t>
  </si>
  <si>
    <t>Inversiones en fideicomisos públicos empresariales y no financieros</t>
  </si>
  <si>
    <t>Inversiones en fideicomisos públicos financieros</t>
  </si>
  <si>
    <t>Inversiones en fideicomisos de entidades federativas</t>
  </si>
  <si>
    <t>Inversiones en fideicomisos de municipios</t>
  </si>
  <si>
    <t>Otras inversiones en fideicomisos</t>
  </si>
  <si>
    <t>7600 OTRAS INVERSIONES FINANCIERAS</t>
  </si>
  <si>
    <t>Depósitos a largo plazo en moneda nacional</t>
  </si>
  <si>
    <t>Depósitos a largo plazo en moneda extranjera</t>
  </si>
  <si>
    <t>7900 PROVISIONES PARA CONTINGENCIAS Y OTRAS EROGACIONES ESPECIALES</t>
  </si>
  <si>
    <t>Contingencias por fenómenos naturales</t>
  </si>
  <si>
    <t>Contingencias socioeconómicas</t>
  </si>
  <si>
    <t>Otras erogaciones especiales</t>
  </si>
  <si>
    <t>8000 PARTICIPACIONES Y APORTACIONES</t>
  </si>
  <si>
    <t>8100 PARTICIPACIONES</t>
  </si>
  <si>
    <t>Fondo general de participaciones</t>
  </si>
  <si>
    <t>Fondo de fomento municipal</t>
  </si>
  <si>
    <t>Participaciones de las entidades federativas a los municipios</t>
  </si>
  <si>
    <t>Otros conceptos participables de la Federación a entidades federativas</t>
  </si>
  <si>
    <t>Otros conceptos participables de la Federación a municipios</t>
  </si>
  <si>
    <t>Convenios de colaboración administrativa</t>
  </si>
  <si>
    <t>8300 APORTACIONES</t>
  </si>
  <si>
    <t>Aportaciones de la Federación a las entidades federativas</t>
  </si>
  <si>
    <t>Aportaciones de la Federación a municipios</t>
  </si>
  <si>
    <t>Aportaciones de las entidades federativas a los municipios</t>
  </si>
  <si>
    <t>Aportaciones previstas en leyes y decretos al sistema de protección social</t>
  </si>
  <si>
    <t>Aportaciones previstas en leyes y decretos compensatorias a entidades federativas y municipios</t>
  </si>
  <si>
    <t>8500 CONVENIOS</t>
  </si>
  <si>
    <t>Convenios de reasignación</t>
  </si>
  <si>
    <t>Convenios de descentralización</t>
  </si>
  <si>
    <t>Otros convenios</t>
  </si>
  <si>
    <t>9000 DEUDA PÚBLICA</t>
  </si>
  <si>
    <t>Amortización de la deuda interna con instituciones de crédito</t>
  </si>
  <si>
    <t>Amortización de la deuda interna por emisión de títulos y valores</t>
  </si>
  <si>
    <t>Amortización de arrendamientos financieros nacionales</t>
  </si>
  <si>
    <t>Amortización de la deuda externa con instituciones de crédito</t>
  </si>
  <si>
    <t>Amortización de deuda externa con organismos financieros internacionales</t>
  </si>
  <si>
    <t>Amortización de la deuda bilateral</t>
  </si>
  <si>
    <t>Amortización de la deuda externa por emisión de títulos y valores</t>
  </si>
  <si>
    <t>Amortización de arrendamientos financieros internacionales</t>
  </si>
  <si>
    <t>9200 INTERESES DE LA DEUDA PÚBLICA</t>
  </si>
  <si>
    <t>Intereses de la deuda interna con instituciones de crédito</t>
  </si>
  <si>
    <t>Intereses derivados de la colocación de títulos y valores</t>
  </si>
  <si>
    <t>Intereses por arrendamientos financieros nacionales</t>
  </si>
  <si>
    <t>Intereses de la deuda externa con instituciones de crédito</t>
  </si>
  <si>
    <t>Intereses de la deuda con organismos financieros Internacionales</t>
  </si>
  <si>
    <t>Intereses de la deuda bilateral</t>
  </si>
  <si>
    <t>Intereses derivados de la colocación de títulos y valores en el exterior</t>
  </si>
  <si>
    <t>Intereses por arrendamientos financieros internacionales</t>
  </si>
  <si>
    <t>9300 COMISIONES DE LA DEUDA PÚBLICA</t>
  </si>
  <si>
    <t>Comisiones de la deuda pública interna</t>
  </si>
  <si>
    <t>Comisiones de la deuda pública externa</t>
  </si>
  <si>
    <t>9400 GASTOS DE LA DEUDA PÚBLICA</t>
  </si>
  <si>
    <t>Gastos de la deuda pública interna</t>
  </si>
  <si>
    <t>Gastos de la deuda pública externa</t>
  </si>
  <si>
    <t>9500 COSTO POR COBERTURAS</t>
  </si>
  <si>
    <t>Costos por coberturas</t>
  </si>
  <si>
    <t>9600 APOYOS FINANCIEROS</t>
  </si>
  <si>
    <t>Apoyos a intermediarios financieros</t>
  </si>
  <si>
    <t>Apoyos a ahorradores y deudores del Sistema Financiero Nacional</t>
  </si>
  <si>
    <t>9900 ADEUDOS DE EJERCICIOS FISCALES ANTERIORES (ADEFAS)</t>
  </si>
  <si>
    <t>ADEFAS</t>
  </si>
  <si>
    <t>PRESUPUESTO DE EGRESOS PARA EL AÑO 2022</t>
  </si>
  <si>
    <t>ANEXO 30</t>
  </si>
  <si>
    <t>CLASIFICACIÓN POR OBJETO DEL GASTO DEL PODER LEGISLATIVO</t>
  </si>
  <si>
    <t>AUDITORIA</t>
  </si>
  <si>
    <t>LEGISLATIVO</t>
  </si>
  <si>
    <t>1500 OTRAS PRESTACIONES SOCIALES Y ECONOMICAS</t>
  </si>
  <si>
    <t>1700 PAGO DE ESTIMULOS A SERVIDORES PUBLICOS</t>
  </si>
  <si>
    <t>2100 MATERIALES DE ADMINISTRACION, EMISION DE DOCUMENTOS Y ARTICULOS OFICIALES</t>
  </si>
  <si>
    <t>3100 SERVICIOS BASICOS</t>
  </si>
  <si>
    <t>5100 MOBILIARIO Y EQUIPO DE ADMINISTRACION</t>
  </si>
  <si>
    <t>6000 INVERSION PÚBLICA</t>
  </si>
  <si>
    <t>7400 CONCESION DE PRÉSTAMOS</t>
  </si>
  <si>
    <t>7500 INVERSIONES EN FIDEICOMISOS, MANDATOS Y OTROS ANALOGOS</t>
  </si>
  <si>
    <t>ANEXO 31</t>
  </si>
  <si>
    <t>CLASIFICACIÓN POR OBJETO DEL GASTO DEL PODER JUDICIAL</t>
  </si>
  <si>
    <t>ANEXO 32</t>
  </si>
  <si>
    <t>1100 REMUNERACIONES AL PERSONAL DE CARÁCTER PERMANENTE</t>
  </si>
  <si>
    <t>1200 REMUNERACIONES AL PERSONAL DE CARÁCTER TRANSITORIO</t>
  </si>
  <si>
    <t>1500 OTRAS PRESTACIONES SOCIALES Y ECONÓMICAS</t>
  </si>
  <si>
    <t>1700 PAGO DE ESTIMULOS A SERVIDORES PÚBLICOS</t>
  </si>
  <si>
    <t>2100 MATERIALES DE ADMINISTRACIÓN, EMISIÓN DE DOCUMENTOS Y ARTICULOS OFICIALES</t>
  </si>
  <si>
    <t>2300 MATERIAS PRIMAS Y MATERIALES DE PRODUCCIÓN Y COMERCIALIZACIÓN</t>
  </si>
  <si>
    <t>2400 MATERIALES Y ARTICULOS DE CONSTRUCCIÓN Y DE REPARACIÓN</t>
  </si>
  <si>
    <t>2500 PRODUCTOS QUÍMICOS, FARMACÉUTICOS Y DE LABORATORIO</t>
  </si>
  <si>
    <t>2700 VESTUARIO, BLANCOS, PRENDAS DE PROTECCIÓN Y ARTÍCULOS DEPORTIVOS</t>
  </si>
  <si>
    <t>3100 SERVICIOS BÁSICOS</t>
  </si>
  <si>
    <t>3300 SERVICIOS PROFESIONALES, CIENTÍFICOS, TÉCNICOS Y OTROS SERVICIOS</t>
  </si>
  <si>
    <t>3500 SERVICIOS DE INSTALACIÓN, REPARACIÓN, MANTENIMIENTO Y CONSERVACIÓN</t>
  </si>
  <si>
    <t>3600 SERVICIOS DE COMUNICACIÓN SOCIAL Y PUBLICIDAD</t>
  </si>
  <si>
    <t>3700 SERVICIOS DE TRASLADO Y VIÁTICOS</t>
  </si>
  <si>
    <t>4600 TRANSFERENCIAS A FIDEICOMISOS, MANDATOS Y OTROS ANÁLOGOS</t>
  </si>
  <si>
    <t>5300 EQUIPO E INSTRUMENTAL MÉDICO Y DE LABORATORIO</t>
  </si>
  <si>
    <t>5400 VEHÍCULOS Y EQUIPO DE TRANSPORTE</t>
  </si>
  <si>
    <t>5700 ACTIVOS BIOLÓGICOS</t>
  </si>
  <si>
    <t>6000 INVERSIÓN PÚBLICA</t>
  </si>
  <si>
    <t>7300 COMPRA DE TÍTULOS Y VALORES</t>
  </si>
  <si>
    <t>9100 AMORTIZACIÓN DE LA DEUDA PÚBLICA</t>
  </si>
  <si>
    <t>2400 MATERIALES Y ARTÍCULOS DE CONSTRUCCIÓN Y DE REPARACIÓN</t>
  </si>
  <si>
    <t>5100 MOBILIARIO Y EQUIPO DE ADMINISTRACIÓN</t>
  </si>
  <si>
    <t>1700 PAGO DE ESTÍMULOS A SERVIDORES PÚBLICOS</t>
  </si>
  <si>
    <t>7500 INVERSIONES EN FIDEICOMISOS, MANDATOS Y OTROS ANÁLOGOS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</si>
</sst>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€-2]* #,##0.00_-;\-[$€-2]* #,##0.00_-;_-[$€-2]* &quot;-&quot;??_-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0"/>
      <name val="Tahoma"/>
      <family val="2"/>
    </font>
    <font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11"/>
      <name val="Arial"/>
      <family val="2"/>
    </font>
    <font>
      <sz val="11"/>
      <color theme="1"/>
      <name val="Averta"/>
      <family val="3"/>
    </font>
    <font>
      <sz val="10"/>
      <color theme="0"/>
      <name val="Quatro Slab"/>
      <family val="3"/>
    </font>
    <font>
      <b/>
      <sz val="13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11"/>
      <name val="Tahoma"/>
      <family val="2"/>
    </font>
    <font>
      <sz val="12"/>
      <name val="Arial"/>
      <family val="2"/>
    </font>
    <font>
      <b/>
      <sz val="10.5"/>
      <name val="Tahoma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name val="Tahoma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88B8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22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42">
    <xf numFmtId="0" fontId="0" fillId="0" borderId="0"/>
    <xf numFmtId="165" fontId="14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0" borderId="0"/>
    <xf numFmtId="0" fontId="17" fillId="0" borderId="0"/>
    <xf numFmtId="0" fontId="14" fillId="0" borderId="0"/>
    <xf numFmtId="0" fontId="17" fillId="0" borderId="0"/>
    <xf numFmtId="0" fontId="14" fillId="0" borderId="0"/>
    <xf numFmtId="0" fontId="17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2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1" fillId="0" borderId="0"/>
    <xf numFmtId="44" fontId="14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01">
    <xf numFmtId="0" fontId="0" fillId="0" borderId="0" xfId="0"/>
    <xf numFmtId="0" fontId="15" fillId="0" borderId="0" xfId="12" applyFont="1"/>
    <xf numFmtId="0" fontId="16" fillId="0" borderId="0" xfId="12" applyFont="1"/>
    <xf numFmtId="3" fontId="21" fillId="0" borderId="0" xfId="12" applyNumberFormat="1" applyFont="1" applyFill="1" applyBorder="1" applyAlignment="1">
      <alignment vertical="center"/>
    </xf>
    <xf numFmtId="0" fontId="15" fillId="0" borderId="0" xfId="12" applyFont="1" applyAlignment="1">
      <alignment horizontal="center"/>
    </xf>
    <xf numFmtId="0" fontId="15" fillId="0" borderId="0" xfId="12" applyFont="1" applyBorder="1"/>
    <xf numFmtId="0" fontId="15" fillId="0" borderId="0" xfId="12" applyFont="1" applyAlignment="1">
      <alignment horizontal="center" wrapText="1"/>
    </xf>
    <xf numFmtId="0" fontId="15" fillId="0" borderId="0" xfId="12" applyFont="1" applyAlignment="1">
      <alignment wrapText="1"/>
    </xf>
    <xf numFmtId="0" fontId="25" fillId="0" borderId="0" xfId="10" applyFont="1" applyFill="1" applyAlignment="1">
      <alignment horizontal="center" vertical="center"/>
    </xf>
    <xf numFmtId="0" fontId="1" fillId="0" borderId="0" xfId="41"/>
    <xf numFmtId="0" fontId="26" fillId="0" borderId="0" xfId="10" applyFont="1" applyFill="1" applyAlignment="1">
      <alignment horizontal="center" vertical="center"/>
    </xf>
    <xf numFmtId="0" fontId="27" fillId="0" borderId="0" xfId="10" applyFont="1" applyFill="1" applyAlignment="1">
      <alignment horizontal="center" vertical="center"/>
    </xf>
    <xf numFmtId="0" fontId="19" fillId="0" borderId="0" xfId="10" applyFont="1" applyFill="1"/>
    <xf numFmtId="3" fontId="28" fillId="0" borderId="0" xfId="12" applyNumberFormat="1" applyFont="1" applyFill="1" applyBorder="1" applyAlignment="1">
      <alignment horizontal="center" vertical="center"/>
    </xf>
    <xf numFmtId="0" fontId="29" fillId="0" borderId="11" xfId="12" quotePrefix="1" applyFont="1" applyBorder="1" applyAlignment="1">
      <alignment vertical="justify"/>
    </xf>
    <xf numFmtId="0" fontId="29" fillId="0" borderId="7" xfId="12" quotePrefix="1" applyFont="1" applyBorder="1" applyAlignment="1">
      <alignment vertical="justify" wrapText="1"/>
    </xf>
    <xf numFmtId="3" fontId="20" fillId="0" borderId="0" xfId="12" applyNumberFormat="1" applyFont="1" applyFill="1" applyBorder="1" applyAlignment="1">
      <alignment vertical="justify"/>
    </xf>
    <xf numFmtId="3" fontId="1" fillId="0" borderId="0" xfId="41" applyNumberFormat="1"/>
    <xf numFmtId="43" fontId="1" fillId="0" borderId="0" xfId="41" applyNumberFormat="1"/>
    <xf numFmtId="3" fontId="30" fillId="0" borderId="0" xfId="12" applyNumberFormat="1" applyFont="1" applyFill="1" applyBorder="1" applyAlignment="1">
      <alignment vertical="center"/>
    </xf>
    <xf numFmtId="3" fontId="18" fillId="0" borderId="0" xfId="12" applyNumberFormat="1" applyFont="1" applyFill="1" applyBorder="1" applyAlignment="1">
      <alignment vertical="justify"/>
    </xf>
    <xf numFmtId="3" fontId="21" fillId="0" borderId="13" xfId="12" applyNumberFormat="1" applyFont="1" applyBorder="1" applyAlignment="1">
      <alignment vertical="justify"/>
    </xf>
    <xf numFmtId="3" fontId="21" fillId="0" borderId="0" xfId="12" applyNumberFormat="1" applyFont="1" applyFill="1" applyBorder="1" applyAlignment="1">
      <alignment vertical="justify"/>
    </xf>
    <xf numFmtId="3" fontId="33" fillId="0" borderId="0" xfId="12" applyNumberFormat="1" applyFont="1" applyFill="1" applyBorder="1" applyAlignment="1">
      <alignment vertical="justify"/>
    </xf>
    <xf numFmtId="43" fontId="15" fillId="0" borderId="0" xfId="12" applyNumberFormat="1" applyFont="1"/>
    <xf numFmtId="0" fontId="33" fillId="3" borderId="5" xfId="12" applyFont="1" applyFill="1" applyBorder="1" applyAlignment="1">
      <alignment vertical="justify"/>
    </xf>
    <xf numFmtId="0" fontId="33" fillId="3" borderId="6" xfId="12" applyFont="1" applyFill="1" applyBorder="1" applyAlignment="1">
      <alignment vertical="justify" wrapText="1"/>
    </xf>
    <xf numFmtId="3" fontId="15" fillId="0" borderId="0" xfId="12" applyNumberFormat="1" applyFont="1" applyFill="1"/>
    <xf numFmtId="0" fontId="15" fillId="0" borderId="0" xfId="12" applyFont="1" applyFill="1"/>
    <xf numFmtId="0" fontId="22" fillId="0" borderId="0" xfId="12" applyFont="1"/>
    <xf numFmtId="0" fontId="33" fillId="2" borderId="5" xfId="12" applyFont="1" applyFill="1" applyBorder="1" applyAlignment="1">
      <alignment vertical="justify"/>
    </xf>
    <xf numFmtId="0" fontId="33" fillId="2" borderId="6" xfId="12" applyFont="1" applyFill="1" applyBorder="1" applyAlignment="1">
      <alignment vertical="justify" wrapText="1"/>
    </xf>
    <xf numFmtId="0" fontId="29" fillId="0" borderId="12" xfId="12" applyFont="1" applyBorder="1" applyAlignment="1">
      <alignment vertical="justify"/>
    </xf>
    <xf numFmtId="3" fontId="22" fillId="0" borderId="9" xfId="12" applyNumberFormat="1" applyFont="1" applyBorder="1" applyAlignment="1">
      <alignment vertical="center"/>
    </xf>
    <xf numFmtId="0" fontId="24" fillId="4" borderId="5" xfId="12" applyFont="1" applyFill="1" applyBorder="1" applyAlignment="1">
      <alignment vertical="justify"/>
    </xf>
    <xf numFmtId="0" fontId="24" fillId="4" borderId="6" xfId="12" applyFont="1" applyFill="1" applyBorder="1" applyAlignment="1">
      <alignment vertical="justify" wrapText="1"/>
    </xf>
    <xf numFmtId="3" fontId="24" fillId="4" borderId="10" xfId="12" applyNumberFormat="1" applyFont="1" applyFill="1" applyBorder="1" applyAlignment="1">
      <alignment vertical="justify"/>
    </xf>
    <xf numFmtId="0" fontId="23" fillId="0" borderId="0" xfId="41" applyFont="1"/>
    <xf numFmtId="0" fontId="29" fillId="0" borderId="0" xfId="10" applyFont="1"/>
    <xf numFmtId="0" fontId="29" fillId="0" borderId="0" xfId="10" applyFont="1" applyAlignment="1">
      <alignment wrapText="1"/>
    </xf>
    <xf numFmtId="3" fontId="32" fillId="0" borderId="9" xfId="12" applyNumberFormat="1" applyFont="1" applyBorder="1" applyAlignment="1">
      <alignment vertical="center"/>
    </xf>
    <xf numFmtId="3" fontId="14" fillId="0" borderId="9" xfId="12" applyNumberFormat="1" applyFont="1" applyBorder="1" applyAlignment="1">
      <alignment vertical="center"/>
    </xf>
    <xf numFmtId="3" fontId="22" fillId="0" borderId="10" xfId="12" applyNumberFormat="1" applyFont="1" applyBorder="1" applyAlignment="1">
      <alignment vertical="justify"/>
    </xf>
    <xf numFmtId="0" fontId="38" fillId="4" borderId="1" xfId="12" quotePrefix="1" applyFont="1" applyFill="1" applyBorder="1" applyAlignment="1">
      <alignment vertical="justify"/>
    </xf>
    <xf numFmtId="0" fontId="38" fillId="4" borderId="2" xfId="12" quotePrefix="1" applyFont="1" applyFill="1" applyBorder="1" applyAlignment="1">
      <alignment vertical="justify" wrapText="1"/>
    </xf>
    <xf numFmtId="3" fontId="39" fillId="4" borderId="8" xfId="12" applyNumberFormat="1" applyFont="1" applyFill="1" applyBorder="1" applyAlignment="1">
      <alignment vertical="justify"/>
    </xf>
    <xf numFmtId="0" fontId="35" fillId="0" borderId="4" xfId="41" applyFont="1" applyBorder="1"/>
    <xf numFmtId="0" fontId="36" fillId="0" borderId="0" xfId="41" applyFont="1" applyBorder="1" applyAlignment="1">
      <alignment wrapText="1"/>
    </xf>
    <xf numFmtId="0" fontId="37" fillId="0" borderId="4" xfId="41" applyFont="1" applyBorder="1" applyAlignment="1">
      <alignment horizontal="left" indent="2"/>
    </xf>
    <xf numFmtId="0" fontId="37" fillId="0" borderId="0" xfId="41" applyFont="1" applyBorder="1" applyAlignment="1">
      <alignment wrapText="1"/>
    </xf>
    <xf numFmtId="0" fontId="34" fillId="0" borderId="4" xfId="41" applyFont="1" applyBorder="1"/>
    <xf numFmtId="0" fontId="34" fillId="0" borderId="0" xfId="41" applyFont="1" applyBorder="1" applyAlignment="1">
      <alignment wrapText="1"/>
    </xf>
    <xf numFmtId="0" fontId="34" fillId="0" borderId="4" xfId="41" applyFont="1" applyBorder="1" applyAlignment="1">
      <alignment vertical="center"/>
    </xf>
    <xf numFmtId="0" fontId="34" fillId="0" borderId="0" xfId="41" applyFont="1" applyBorder="1" applyAlignment="1">
      <alignment vertical="center" wrapText="1"/>
    </xf>
    <xf numFmtId="0" fontId="37" fillId="0" borderId="4" xfId="41" applyFont="1" applyBorder="1" applyAlignment="1">
      <alignment horizontal="left" indent="4"/>
    </xf>
    <xf numFmtId="0" fontId="14" fillId="0" borderId="4" xfId="12" quotePrefix="1" applyFont="1" applyBorder="1" applyAlignment="1">
      <alignment horizontal="center" vertical="justify"/>
    </xf>
    <xf numFmtId="0" fontId="14" fillId="0" borderId="0" xfId="12" quotePrefix="1" applyFont="1" applyBorder="1" applyAlignment="1">
      <alignment horizontal="center" vertical="justify" wrapText="1"/>
    </xf>
    <xf numFmtId="0" fontId="38" fillId="2" borderId="1" xfId="12" quotePrefix="1" applyFont="1" applyFill="1" applyBorder="1" applyAlignment="1">
      <alignment vertical="justify"/>
    </xf>
    <xf numFmtId="0" fontId="38" fillId="2" borderId="2" xfId="12" quotePrefix="1" applyFont="1" applyFill="1" applyBorder="1" applyAlignment="1">
      <alignment vertical="justify" wrapText="1"/>
    </xf>
    <xf numFmtId="0" fontId="14" fillId="3" borderId="1" xfId="12" quotePrefix="1" applyFont="1" applyFill="1" applyBorder="1" applyAlignment="1">
      <alignment vertical="justify"/>
    </xf>
    <xf numFmtId="0" fontId="14" fillId="3" borderId="2" xfId="12" quotePrefix="1" applyFont="1" applyFill="1" applyBorder="1" applyAlignment="1">
      <alignment vertical="justify" wrapText="1"/>
    </xf>
    <xf numFmtId="0" fontId="34" fillId="0" borderId="5" xfId="41" applyFont="1" applyBorder="1"/>
    <xf numFmtId="0" fontId="34" fillId="0" borderId="6" xfId="41" applyFont="1" applyBorder="1" applyAlignment="1">
      <alignment wrapText="1"/>
    </xf>
    <xf numFmtId="0" fontId="37" fillId="0" borderId="5" xfId="41" applyFont="1" applyBorder="1" applyAlignment="1">
      <alignment horizontal="left" indent="2"/>
    </xf>
    <xf numFmtId="0" fontId="37" fillId="0" borderId="6" xfId="41" applyFont="1" applyBorder="1" applyAlignment="1">
      <alignment wrapText="1"/>
    </xf>
    <xf numFmtId="0" fontId="29" fillId="0" borderId="3" xfId="12" applyFont="1" applyBorder="1" applyAlignment="1">
      <alignment vertical="justify"/>
    </xf>
    <xf numFmtId="3" fontId="32" fillId="0" borderId="9" xfId="12" applyNumberFormat="1" applyFont="1" applyFill="1" applyBorder="1" applyAlignment="1">
      <alignment vertical="center"/>
    </xf>
    <xf numFmtId="3" fontId="22" fillId="0" borderId="9" xfId="12" applyNumberFormat="1" applyFont="1" applyFill="1" applyBorder="1" applyAlignment="1">
      <alignment vertical="center"/>
    </xf>
    <xf numFmtId="3" fontId="14" fillId="0" borderId="9" xfId="12" applyNumberFormat="1" applyFont="1" applyFill="1" applyBorder="1" applyAlignment="1">
      <alignment vertical="center"/>
    </xf>
    <xf numFmtId="3" fontId="14" fillId="0" borderId="9" xfId="12" applyNumberFormat="1" applyFont="1" applyBorder="1" applyAlignment="1" applyProtection="1">
      <alignment vertical="center"/>
      <protection locked="0"/>
    </xf>
    <xf numFmtId="3" fontId="14" fillId="0" borderId="10" xfId="12" applyNumberFormat="1" applyFont="1" applyFill="1" applyBorder="1" applyAlignment="1">
      <alignment vertical="center"/>
    </xf>
    <xf numFmtId="3" fontId="22" fillId="0" borderId="9" xfId="12" applyNumberFormat="1" applyFont="1" applyBorder="1" applyAlignment="1">
      <alignment vertical="justify"/>
    </xf>
    <xf numFmtId="3" fontId="39" fillId="2" borderId="8" xfId="12" applyNumberFormat="1" applyFont="1" applyFill="1" applyBorder="1" applyAlignment="1">
      <alignment vertical="justify"/>
    </xf>
    <xf numFmtId="3" fontId="31" fillId="2" borderId="9" xfId="12" applyNumberFormat="1" applyFont="1" applyFill="1" applyBorder="1" applyAlignment="1">
      <alignment vertical="justify"/>
    </xf>
    <xf numFmtId="3" fontId="33" fillId="2" borderId="10" xfId="12" applyNumberFormat="1" applyFont="1" applyFill="1" applyBorder="1" applyAlignment="1">
      <alignment vertical="justify"/>
    </xf>
    <xf numFmtId="3" fontId="14" fillId="0" borderId="9" xfId="41" applyNumberFormat="1" applyFont="1" applyBorder="1" applyAlignment="1">
      <alignment vertical="center"/>
    </xf>
    <xf numFmtId="0" fontId="14" fillId="0" borderId="9" xfId="41" applyFont="1" applyBorder="1" applyAlignment="1">
      <alignment vertical="center"/>
    </xf>
    <xf numFmtId="3" fontId="40" fillId="0" borderId="9" xfId="41" applyNumberFormat="1" applyFont="1" applyBorder="1"/>
    <xf numFmtId="0" fontId="14" fillId="0" borderId="9" xfId="41" applyFont="1" applyBorder="1"/>
    <xf numFmtId="3" fontId="22" fillId="3" borderId="16" xfId="12" applyNumberFormat="1" applyFont="1" applyFill="1" applyBorder="1" applyAlignment="1">
      <alignment vertical="justify"/>
    </xf>
    <xf numFmtId="3" fontId="31" fillId="3" borderId="15" xfId="12" applyNumberFormat="1" applyFont="1" applyFill="1" applyBorder="1" applyAlignment="1">
      <alignment vertical="justify"/>
    </xf>
    <xf numFmtId="3" fontId="33" fillId="3" borderId="14" xfId="12" applyNumberFormat="1" applyFont="1" applyFill="1" applyBorder="1" applyAlignment="1">
      <alignment vertical="justify"/>
    </xf>
    <xf numFmtId="3" fontId="22" fillId="0" borderId="10" xfId="12" applyNumberFormat="1" applyFont="1" applyBorder="1" applyAlignment="1">
      <alignment vertical="center"/>
    </xf>
    <xf numFmtId="3" fontId="14" fillId="0" borderId="10" xfId="12" applyNumberFormat="1" applyFont="1" applyBorder="1" applyAlignment="1">
      <alignment vertical="center"/>
    </xf>
    <xf numFmtId="3" fontId="22" fillId="0" borderId="10" xfId="12" applyNumberFormat="1" applyFont="1" applyFill="1" applyBorder="1" applyAlignment="1">
      <alignment vertical="center"/>
    </xf>
    <xf numFmtId="3" fontId="31" fillId="4" borderId="9" xfId="12" applyNumberFormat="1" applyFont="1" applyFill="1" applyBorder="1" applyAlignment="1">
      <alignment vertical="justify"/>
    </xf>
    <xf numFmtId="0" fontId="31" fillId="3" borderId="4" xfId="12" applyFont="1" applyFill="1" applyBorder="1" applyAlignment="1">
      <alignment horizontal="center" vertical="justify"/>
    </xf>
    <xf numFmtId="0" fontId="31" fillId="3" borderId="0" xfId="12" applyFont="1" applyFill="1" applyBorder="1" applyAlignment="1">
      <alignment horizontal="center" vertical="justify"/>
    </xf>
    <xf numFmtId="0" fontId="32" fillId="0" borderId="0" xfId="10" applyFont="1" applyAlignment="1">
      <alignment horizontal="center" vertical="center"/>
    </xf>
    <xf numFmtId="0" fontId="32" fillId="0" borderId="0" xfId="10" quotePrefix="1" applyFont="1" applyAlignment="1">
      <alignment horizontal="center" vertical="center"/>
    </xf>
    <xf numFmtId="0" fontId="31" fillId="2" borderId="1" xfId="12" applyFont="1" applyFill="1" applyBorder="1" applyAlignment="1">
      <alignment horizontal="center" vertical="center"/>
    </xf>
    <xf numFmtId="0" fontId="31" fillId="2" borderId="2" xfId="12" applyFont="1" applyFill="1" applyBorder="1" applyAlignment="1">
      <alignment horizontal="center" vertical="center"/>
    </xf>
    <xf numFmtId="0" fontId="31" fillId="2" borderId="5" xfId="12" applyFont="1" applyFill="1" applyBorder="1" applyAlignment="1">
      <alignment horizontal="center" vertical="center"/>
    </xf>
    <xf numFmtId="0" fontId="31" fillId="2" borderId="6" xfId="12" applyFont="1" applyFill="1" applyBorder="1" applyAlignment="1">
      <alignment horizontal="center" vertical="center"/>
    </xf>
    <xf numFmtId="0" fontId="31" fillId="2" borderId="8" xfId="12" applyFont="1" applyFill="1" applyBorder="1" applyAlignment="1">
      <alignment horizontal="center" vertical="center" wrapText="1"/>
    </xf>
    <xf numFmtId="0" fontId="31" fillId="2" borderId="10" xfId="12" applyFont="1" applyFill="1" applyBorder="1" applyAlignment="1">
      <alignment horizontal="center" vertical="center" wrapText="1"/>
    </xf>
    <xf numFmtId="0" fontId="31" fillId="2" borderId="4" xfId="12" applyFont="1" applyFill="1" applyBorder="1" applyAlignment="1">
      <alignment horizontal="center" vertical="justify"/>
    </xf>
    <xf numFmtId="0" fontId="31" fillId="2" borderId="0" xfId="12" applyFont="1" applyFill="1" applyBorder="1" applyAlignment="1">
      <alignment horizontal="center" vertical="justify"/>
    </xf>
    <xf numFmtId="0" fontId="32" fillId="0" borderId="0" xfId="10" quotePrefix="1" applyFont="1" applyAlignment="1">
      <alignment horizontal="center" vertical="center" wrapText="1"/>
    </xf>
    <xf numFmtId="0" fontId="31" fillId="4" borderId="4" xfId="12" applyFont="1" applyFill="1" applyBorder="1" applyAlignment="1">
      <alignment horizontal="center" vertical="justify"/>
    </xf>
    <xf numFmtId="0" fontId="31" fillId="4" borderId="0" xfId="12" applyFont="1" applyFill="1" applyBorder="1" applyAlignment="1">
      <alignment horizontal="center" vertical="justify"/>
    </xf>
  </cellXfs>
  <cellStyles count="42">
    <cellStyle name="Euro" xfId="1" xr:uid="{00000000-0005-0000-0000-000000000000}"/>
    <cellStyle name="Millares 2" xfId="2" xr:uid="{00000000-0005-0000-0000-000001000000}"/>
    <cellStyle name="Millares 3" xfId="3" xr:uid="{00000000-0005-0000-0000-000002000000}"/>
    <cellStyle name="Millares 4" xfId="4" xr:uid="{00000000-0005-0000-0000-000003000000}"/>
    <cellStyle name="Millares 5" xfId="20" xr:uid="{00000000-0005-0000-0000-000004000000}"/>
    <cellStyle name="Millares 6" xfId="22" xr:uid="{00000000-0005-0000-0000-000005000000}"/>
    <cellStyle name="Millares 7" xfId="25" xr:uid="{00000000-0005-0000-0000-000006000000}"/>
    <cellStyle name="Moneda 2" xfId="5" xr:uid="{00000000-0005-0000-0000-000007000000}"/>
    <cellStyle name="Moneda 3" xfId="6" xr:uid="{00000000-0005-0000-0000-000008000000}"/>
    <cellStyle name="Moneda 3 2" xfId="7" xr:uid="{00000000-0005-0000-0000-000009000000}"/>
    <cellStyle name="Moneda 4" xfId="26" xr:uid="{00000000-0005-0000-0000-00000A000000}"/>
    <cellStyle name="Moneda 5" xfId="28" xr:uid="{00000000-0005-0000-0000-00000B000000}"/>
    <cellStyle name="Normal" xfId="0" builtinId="0"/>
    <cellStyle name="Normal 10" xfId="24" xr:uid="{00000000-0005-0000-0000-00000D000000}"/>
    <cellStyle name="Normal 11" xfId="27" xr:uid="{00000000-0005-0000-0000-00000E000000}"/>
    <cellStyle name="Normal 12" xfId="29" xr:uid="{00000000-0005-0000-0000-00000F000000}"/>
    <cellStyle name="Normal 13" xfId="30" xr:uid="{00000000-0005-0000-0000-000010000000}"/>
    <cellStyle name="Normal 14" xfId="31" xr:uid="{00000000-0005-0000-0000-000011000000}"/>
    <cellStyle name="Normal 15" xfId="32" xr:uid="{00000000-0005-0000-0000-000012000000}"/>
    <cellStyle name="Normal 15 2" xfId="34" xr:uid="{00000000-0005-0000-0000-000013000000}"/>
    <cellStyle name="Normal 15 3" xfId="36" xr:uid="{00000000-0005-0000-0000-000014000000}"/>
    <cellStyle name="Normal 15 3 2" xfId="38" xr:uid="{00000000-0005-0000-0000-000015000000}"/>
    <cellStyle name="Normal 16" xfId="33" xr:uid="{00000000-0005-0000-0000-000016000000}"/>
    <cellStyle name="Normal 17" xfId="35" xr:uid="{00000000-0005-0000-0000-000017000000}"/>
    <cellStyle name="Normal 18" xfId="37" xr:uid="{00000000-0005-0000-0000-000018000000}"/>
    <cellStyle name="Normal 19" xfId="39" xr:uid="{00000000-0005-0000-0000-000019000000}"/>
    <cellStyle name="Normal 2" xfId="8" xr:uid="{00000000-0005-0000-0000-00001A000000}"/>
    <cellStyle name="Normal 2 2" xfId="9" xr:uid="{00000000-0005-0000-0000-00001B000000}"/>
    <cellStyle name="Normal 2 3" xfId="10" xr:uid="{00000000-0005-0000-0000-00001C000000}"/>
    <cellStyle name="Normal 20" xfId="40" xr:uid="{00000000-0005-0000-0000-00001D000000}"/>
    <cellStyle name="Normal 21" xfId="41" xr:uid="{00000000-0005-0000-0000-00001E000000}"/>
    <cellStyle name="Normal 3" xfId="11" xr:uid="{00000000-0005-0000-0000-00001F000000}"/>
    <cellStyle name="Normal 3 2" xfId="12" xr:uid="{00000000-0005-0000-0000-000020000000}"/>
    <cellStyle name="Normal 3 3" xfId="13" xr:uid="{00000000-0005-0000-0000-000021000000}"/>
    <cellStyle name="Normal 4" xfId="14" xr:uid="{00000000-0005-0000-0000-000022000000}"/>
    <cellStyle name="Normal 4 2" xfId="15" xr:uid="{00000000-0005-0000-0000-000023000000}"/>
    <cellStyle name="Normal 5" xfId="16" xr:uid="{00000000-0005-0000-0000-000024000000}"/>
    <cellStyle name="Normal 6" xfId="17" xr:uid="{00000000-0005-0000-0000-000025000000}"/>
    <cellStyle name="Normal 6 2" xfId="18" xr:uid="{00000000-0005-0000-0000-000026000000}"/>
    <cellStyle name="Normal 7" xfId="19" xr:uid="{00000000-0005-0000-0000-000027000000}"/>
    <cellStyle name="Normal 8" xfId="23" xr:uid="{00000000-0005-0000-0000-000028000000}"/>
    <cellStyle name="Normal 9" xfId="21" xr:uid="{00000000-0005-0000-0000-000029000000}"/>
  </cellStyles>
  <dxfs count="0"/>
  <tableStyles count="0" defaultTableStyle="TableStyleMedium9" defaultPivotStyle="PivotStyleLight16"/>
  <colors>
    <mruColors>
      <color rgb="FF888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3</xdr:col>
      <xdr:colOff>0</xdr:colOff>
      <xdr:row>4</xdr:row>
      <xdr:rowOff>114300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9525"/>
          <a:ext cx="7362825" cy="8477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180975</xdr:colOff>
      <xdr:row>0</xdr:row>
      <xdr:rowOff>66675</xdr:rowOff>
    </xdr:from>
    <xdr:to>
      <xdr:col>0</xdr:col>
      <xdr:colOff>676275</xdr:colOff>
      <xdr:row>4</xdr:row>
      <xdr:rowOff>67984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5"/>
          <a:ext cx="495300" cy="734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230859</xdr:colOff>
      <xdr:row>0</xdr:row>
      <xdr:rowOff>64747</xdr:rowOff>
    </xdr:from>
    <xdr:to>
      <xdr:col>2</xdr:col>
      <xdr:colOff>915079</xdr:colOff>
      <xdr:row>4</xdr:row>
      <xdr:rowOff>29231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7359" y="64747"/>
          <a:ext cx="684220" cy="6979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19050</xdr:rowOff>
    </xdr:from>
    <xdr:to>
      <xdr:col>4</xdr:col>
      <xdr:colOff>0</xdr:colOff>
      <xdr:row>3</xdr:row>
      <xdr:rowOff>123825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762000" y="19050"/>
          <a:ext cx="7372350" cy="8763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221518</xdr:colOff>
      <xdr:row>0</xdr:row>
      <xdr:rowOff>57150</xdr:rowOff>
    </xdr:from>
    <xdr:to>
      <xdr:col>1</xdr:col>
      <xdr:colOff>666750</xdr:colOff>
      <xdr:row>3</xdr:row>
      <xdr:rowOff>117537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518" y="57150"/>
          <a:ext cx="445232" cy="660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347649</xdr:colOff>
      <xdr:row>0</xdr:row>
      <xdr:rowOff>81337</xdr:rowOff>
    </xdr:from>
    <xdr:to>
      <xdr:col>3</xdr:col>
      <xdr:colOff>933451</xdr:colOff>
      <xdr:row>3</xdr:row>
      <xdr:rowOff>78784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6149" y="81337"/>
          <a:ext cx="585802" cy="5975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2</xdr:col>
      <xdr:colOff>1028700</xdr:colOff>
      <xdr:row>3</xdr:row>
      <xdr:rowOff>66675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5981700" cy="9144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171450</xdr:colOff>
      <xdr:row>0</xdr:row>
      <xdr:rowOff>104775</xdr:rowOff>
    </xdr:from>
    <xdr:to>
      <xdr:col>0</xdr:col>
      <xdr:colOff>616682</xdr:colOff>
      <xdr:row>2</xdr:row>
      <xdr:rowOff>365187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04775"/>
          <a:ext cx="445232" cy="660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364256</xdr:colOff>
      <xdr:row>0</xdr:row>
      <xdr:rowOff>109912</xdr:rowOff>
    </xdr:from>
    <xdr:to>
      <xdr:col>2</xdr:col>
      <xdr:colOff>950058</xdr:colOff>
      <xdr:row>2</xdr:row>
      <xdr:rowOff>307384</xdr:rowOff>
    </xdr:to>
    <xdr:pic>
      <xdr:nvPicPr>
        <xdr:cNvPr id="4" name="Imagen 3" descr="Logotipo, nombre de la empresa&#10;&#10;Descripción generada automáticament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5356" y="109912"/>
          <a:ext cx="585802" cy="597522"/>
        </a:xfrm>
        <a:prstGeom prst="rect">
          <a:avLst/>
        </a:prstGeom>
      </xdr:spPr>
    </xdr:pic>
    <xdr:clientData/>
  </xdr:twoCellAnchor>
  <xdr:twoCellAnchor>
    <xdr:from>
      <xdr:col>1</xdr:col>
      <xdr:colOff>323850</xdr:colOff>
      <xdr:row>1</xdr:row>
      <xdr:rowOff>171451</xdr:rowOff>
    </xdr:from>
    <xdr:to>
      <xdr:col>2</xdr:col>
      <xdr:colOff>238125</xdr:colOff>
      <xdr:row>2</xdr:row>
      <xdr:rowOff>238126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038225" y="371476"/>
          <a:ext cx="41910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200" b="1">
              <a:latin typeface="Arial" panose="020B0604020202020204" pitchFamily="34" charset="0"/>
              <a:cs typeface="Arial" panose="020B0604020202020204" pitchFamily="34" charset="0"/>
            </a:rPr>
            <a:t>CLASIFICACIÓN POR OBJETO DEL GASTO DE LOS</a:t>
          </a:r>
        </a:p>
      </xdr:txBody>
    </xdr:sp>
    <xdr:clientData/>
  </xdr:twoCellAnchor>
  <xdr:twoCellAnchor>
    <xdr:from>
      <xdr:col>1</xdr:col>
      <xdr:colOff>581026</xdr:colOff>
      <xdr:row>2</xdr:row>
      <xdr:rowOff>190501</xdr:rowOff>
    </xdr:from>
    <xdr:to>
      <xdr:col>1</xdr:col>
      <xdr:colOff>3962400</xdr:colOff>
      <xdr:row>3</xdr:row>
      <xdr:rowOff>9526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295401" y="590551"/>
          <a:ext cx="338137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200" b="1">
              <a:latin typeface="Arial" panose="020B0604020202020204" pitchFamily="34" charset="0"/>
              <a:cs typeface="Arial" panose="020B0604020202020204" pitchFamily="34" charset="0"/>
            </a:rPr>
            <a:t>  ORGANISMOS PÚBLICOS AUTÓNOMOS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OA_2021_CALCULO_25%25ANUAL_DEFINITIVO_MOD%20EQUIDAD%20Y%20DISCAPACIDAD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quipo%201\Downloads\CONCENTRADO%20PRE14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ARIO MINIMO"/>
      <sheetName val="DATOS1"/>
      <sheetName val="IMSS"/>
      <sheetName val="INFONAVIT"/>
      <sheetName val="DIAS LABORADOS"/>
      <sheetName val="ISR"/>
      <sheetName val="CALCULO"/>
      <sheetName val="CAP_PART"/>
      <sheetName val="PRE14-2021_"/>
      <sheetName val="COMPONENTE"/>
      <sheetName val="SISTEMA"/>
      <sheetName val="ANEXO 14A"/>
      <sheetName val="ANEXO 14B"/>
      <sheetName val="Concepto y Actividades"/>
      <sheetName val="PRE14-2021"/>
    </sheetNames>
    <sheetDataSet>
      <sheetData sheetId="0"/>
      <sheetData sheetId="1">
        <row r="7">
          <cell r="B7">
            <v>85.71</v>
          </cell>
        </row>
      </sheetData>
      <sheetData sheetId="2"/>
      <sheetData sheetId="3"/>
      <sheetData sheetId="4"/>
      <sheetData sheetId="5">
        <row r="6">
          <cell r="A6">
            <v>2.1</v>
          </cell>
          <cell r="B6">
            <v>110922.48</v>
          </cell>
          <cell r="C6">
            <v>113029.94</v>
          </cell>
          <cell r="D6">
            <v>2866</v>
          </cell>
          <cell r="E6">
            <v>22874.198684210529</v>
          </cell>
          <cell r="F6">
            <v>171556.49013157896</v>
          </cell>
          <cell r="G6">
            <v>3656</v>
          </cell>
          <cell r="H6">
            <v>0</v>
          </cell>
          <cell r="I6">
            <v>7589.8623236428421</v>
          </cell>
          <cell r="J6">
            <v>3278.2500839608001</v>
          </cell>
          <cell r="K6">
            <v>324850.74122339312</v>
          </cell>
          <cell r="L6">
            <v>113029.94</v>
          </cell>
          <cell r="M6">
            <v>2866</v>
          </cell>
          <cell r="N6">
            <v>3656</v>
          </cell>
          <cell r="O6">
            <v>1905.1387397260276</v>
          </cell>
          <cell r="P6">
            <v>14288.540547945206</v>
          </cell>
          <cell r="Q6">
            <v>135745.61928767123</v>
          </cell>
          <cell r="R6">
            <v>2866</v>
          </cell>
          <cell r="S6">
            <v>3656</v>
          </cell>
          <cell r="T6">
            <v>107.07879452054793</v>
          </cell>
          <cell r="U6">
            <v>214.15758904109586</v>
          </cell>
          <cell r="V6">
            <v>6843.2363835616434</v>
          </cell>
          <cell r="W6">
            <v>128902.38290410959</v>
          </cell>
          <cell r="X6">
            <v>97183.34</v>
          </cell>
          <cell r="Y6">
            <v>31719.042904109592</v>
          </cell>
          <cell r="Z6">
            <v>0.34</v>
          </cell>
          <cell r="AA6">
            <v>10784.474587397262</v>
          </cell>
          <cell r="AB6">
            <v>25350.35</v>
          </cell>
          <cell r="AC6">
            <v>36134.824587397263</v>
          </cell>
          <cell r="AD6">
            <v>0</v>
          </cell>
          <cell r="AE6">
            <v>36134.824587397263</v>
          </cell>
          <cell r="AF6">
            <v>1759471.3177070331</v>
          </cell>
        </row>
        <row r="7">
          <cell r="A7">
            <v>2.2000000000000002</v>
          </cell>
          <cell r="B7">
            <v>94154.08</v>
          </cell>
          <cell r="C7">
            <v>95943</v>
          </cell>
          <cell r="D7">
            <v>2866</v>
          </cell>
          <cell r="E7">
            <v>19501.776315789477</v>
          </cell>
          <cell r="F7">
            <v>146263.32236842107</v>
          </cell>
          <cell r="G7">
            <v>3656</v>
          </cell>
          <cell r="H7">
            <v>0</v>
          </cell>
          <cell r="I7">
            <v>7589.8623236428411</v>
          </cell>
          <cell r="J7">
            <v>3278.2500839608001</v>
          </cell>
          <cell r="K7">
            <v>279098.21109181421</v>
          </cell>
          <cell r="L7">
            <v>95943</v>
          </cell>
          <cell r="M7">
            <v>2866</v>
          </cell>
          <cell r="N7">
            <v>3656</v>
          </cell>
          <cell r="O7">
            <v>1624.2575342465755</v>
          </cell>
          <cell r="P7">
            <v>12181.931506849314</v>
          </cell>
          <cell r="Q7">
            <v>116271.18904109589</v>
          </cell>
          <cell r="R7">
            <v>2866</v>
          </cell>
          <cell r="S7">
            <v>3656</v>
          </cell>
          <cell r="T7">
            <v>107.07879452054793</v>
          </cell>
          <cell r="U7">
            <v>214.15758904109586</v>
          </cell>
          <cell r="V7">
            <v>6843.2363835616434</v>
          </cell>
          <cell r="W7">
            <v>109427.95265753425</v>
          </cell>
          <cell r="X7">
            <v>97183.34</v>
          </cell>
          <cell r="Y7">
            <v>12244.61265753425</v>
          </cell>
          <cell r="Z7">
            <v>0.34</v>
          </cell>
          <cell r="AA7">
            <v>4163.1683035616452</v>
          </cell>
          <cell r="AB7">
            <v>25350.35</v>
          </cell>
          <cell r="AC7">
            <v>29513.518303561643</v>
          </cell>
          <cell r="AD7">
            <v>0</v>
          </cell>
          <cell r="AE7">
            <v>29513.518303561643</v>
          </cell>
          <cell r="AF7">
            <v>1525762.4475754541</v>
          </cell>
        </row>
        <row r="8">
          <cell r="A8">
            <v>3.1</v>
          </cell>
          <cell r="B8">
            <v>59285.120000000003</v>
          </cell>
          <cell r="C8">
            <v>60412.1</v>
          </cell>
          <cell r="D8">
            <v>2866</v>
          </cell>
          <cell r="E8">
            <v>12489.098684210529</v>
          </cell>
          <cell r="F8">
            <v>93668.240131578961</v>
          </cell>
          <cell r="G8">
            <v>1812</v>
          </cell>
          <cell r="H8">
            <v>0</v>
          </cell>
          <cell r="I8">
            <v>7589.8623236428411</v>
          </cell>
          <cell r="J8">
            <v>3278.2500839608001</v>
          </cell>
          <cell r="K8">
            <v>182115.55122339312</v>
          </cell>
          <cell r="L8">
            <v>60412.1</v>
          </cell>
          <cell r="M8">
            <v>2866</v>
          </cell>
          <cell r="N8">
            <v>1812</v>
          </cell>
          <cell r="O8">
            <v>1040.1879452054798</v>
          </cell>
          <cell r="P8">
            <v>7801.4095890410972</v>
          </cell>
          <cell r="Q8">
            <v>917.38439802739731</v>
          </cell>
          <cell r="R8">
            <v>2866</v>
          </cell>
          <cell r="S8">
            <v>1812</v>
          </cell>
          <cell r="T8">
            <v>107.07879452054793</v>
          </cell>
          <cell r="U8">
            <v>214.15758904109586</v>
          </cell>
          <cell r="V8">
            <v>4999.2363835616434</v>
          </cell>
          <cell r="W8">
            <v>-4081.8519855342461</v>
          </cell>
          <cell r="X8">
            <v>38177.699999999997</v>
          </cell>
          <cell r="Y8">
            <v>531.53913599999987</v>
          </cell>
          <cell r="Z8">
            <v>2522.8070945753429</v>
          </cell>
          <cell r="AA8">
            <v>1340970.7033452478</v>
          </cell>
          <cell r="AB8">
            <v>7162.74</v>
          </cell>
          <cell r="AC8">
            <v>1139.943</v>
          </cell>
          <cell r="AD8">
            <v>0</v>
          </cell>
          <cell r="AE8">
            <v>1139.943</v>
          </cell>
          <cell r="AF8">
            <v>1017655.8877070332</v>
          </cell>
        </row>
        <row r="9">
          <cell r="A9">
            <v>4.0999999999999996</v>
          </cell>
          <cell r="B9">
            <v>50389.96</v>
          </cell>
          <cell r="C9">
            <v>51347.12</v>
          </cell>
          <cell r="D9">
            <v>2866</v>
          </cell>
          <cell r="E9">
            <v>10699.957894736845</v>
          </cell>
          <cell r="F9">
            <v>80249.68421052632</v>
          </cell>
          <cell r="G9">
            <v>1540</v>
          </cell>
          <cell r="H9">
            <v>0</v>
          </cell>
          <cell r="I9">
            <v>7145.1889490072363</v>
          </cell>
          <cell r="J9">
            <v>2945.8936440645343</v>
          </cell>
          <cell r="K9">
            <v>156793.84469833496</v>
          </cell>
          <cell r="L9">
            <v>51347.12</v>
          </cell>
          <cell r="M9">
            <v>2866</v>
          </cell>
          <cell r="N9">
            <v>1540</v>
          </cell>
          <cell r="O9">
            <v>891.17457534246591</v>
          </cell>
          <cell r="P9">
            <v>6683.8093150684936</v>
          </cell>
          <cell r="Q9">
            <v>781.48420471232873</v>
          </cell>
          <cell r="R9">
            <v>2866</v>
          </cell>
          <cell r="S9">
            <v>1540</v>
          </cell>
          <cell r="T9">
            <v>107.07879452054793</v>
          </cell>
          <cell r="U9">
            <v>214.15758904109586</v>
          </cell>
          <cell r="V9">
            <v>4727.2363835616434</v>
          </cell>
          <cell r="W9">
            <v>-3945.7521788493145</v>
          </cell>
          <cell r="X9">
            <v>38177.699999999997</v>
          </cell>
          <cell r="Y9">
            <v>531.53913599999987</v>
          </cell>
          <cell r="Z9">
            <v>2149.0815629589042</v>
          </cell>
          <cell r="AA9">
            <v>1142320.9571687053</v>
          </cell>
          <cell r="AB9">
            <v>7162.74</v>
          </cell>
          <cell r="AC9">
            <v>1139.943</v>
          </cell>
          <cell r="AD9">
            <v>0</v>
          </cell>
          <cell r="AE9">
            <v>1139.943</v>
          </cell>
          <cell r="AF9">
            <v>881080.07322212448</v>
          </cell>
        </row>
        <row r="10">
          <cell r="A10">
            <v>4.2</v>
          </cell>
          <cell r="B10">
            <v>38174.06</v>
          </cell>
          <cell r="C10">
            <v>38898.92</v>
          </cell>
          <cell r="D10">
            <v>2866</v>
          </cell>
          <cell r="E10">
            <v>8243.0763157894744</v>
          </cell>
          <cell r="F10">
            <v>61823.072368421053</v>
          </cell>
          <cell r="G10">
            <v>1167</v>
          </cell>
          <cell r="H10">
            <v>0</v>
          </cell>
          <cell r="I10">
            <v>5829.2570761903271</v>
          </cell>
          <cell r="J10">
            <v>2253.2979215293185</v>
          </cell>
          <cell r="K10">
            <v>121080.62368193018</v>
          </cell>
          <cell r="L10">
            <v>38898.92</v>
          </cell>
          <cell r="M10">
            <v>2866</v>
          </cell>
          <cell r="N10">
            <v>1167</v>
          </cell>
          <cell r="O10">
            <v>686.54663013698632</v>
          </cell>
          <cell r="P10">
            <v>5149.0997260273971</v>
          </cell>
          <cell r="Q10">
            <v>594.86351868493148</v>
          </cell>
          <cell r="R10">
            <v>2866</v>
          </cell>
          <cell r="S10">
            <v>1167</v>
          </cell>
          <cell r="T10">
            <v>107.07879452054793</v>
          </cell>
          <cell r="U10">
            <v>214.15758904109586</v>
          </cell>
          <cell r="V10">
            <v>4354.2363835616434</v>
          </cell>
          <cell r="W10">
            <v>-3759.3728648767119</v>
          </cell>
          <cell r="X10">
            <v>38177.699999999997</v>
          </cell>
          <cell r="Y10">
            <v>531.53913599999987</v>
          </cell>
          <cell r="Z10">
            <v>1635.8746763835616</v>
          </cell>
          <cell r="AA10">
            <v>869531.41208919766</v>
          </cell>
          <cell r="AB10">
            <v>7162.74</v>
          </cell>
          <cell r="AC10">
            <v>1139.943</v>
          </cell>
          <cell r="AD10">
            <v>0</v>
          </cell>
          <cell r="AE10">
            <v>1139.943</v>
          </cell>
          <cell r="AF10">
            <v>682239.84865684621</v>
          </cell>
        </row>
        <row r="11">
          <cell r="A11">
            <v>5.0999999999999996</v>
          </cell>
          <cell r="B11">
            <v>36013.29</v>
          </cell>
          <cell r="C11">
            <v>36696.14</v>
          </cell>
          <cell r="D11">
            <v>2866</v>
          </cell>
          <cell r="E11">
            <v>7808.3171052631578</v>
          </cell>
          <cell r="F11">
            <v>58562.378289473687</v>
          </cell>
          <cell r="G11">
            <v>1101</v>
          </cell>
          <cell r="H11">
            <v>0</v>
          </cell>
          <cell r="I11">
            <v>5596.3954246420199</v>
          </cell>
          <cell r="J11">
            <v>2130.7391575565257</v>
          </cell>
          <cell r="K11">
            <v>114760.96997693539</v>
          </cell>
          <cell r="L11">
            <v>36696.14</v>
          </cell>
          <cell r="M11">
            <v>2866</v>
          </cell>
          <cell r="N11">
            <v>1101</v>
          </cell>
          <cell r="O11">
            <v>650.33654794520544</v>
          </cell>
          <cell r="P11">
            <v>4877.5241095890415</v>
          </cell>
          <cell r="Q11">
            <v>561.83992372602734</v>
          </cell>
          <cell r="R11">
            <v>2866</v>
          </cell>
          <cell r="S11">
            <v>1101</v>
          </cell>
          <cell r="T11">
            <v>107.07879452054793</v>
          </cell>
          <cell r="U11">
            <v>214.15758904109586</v>
          </cell>
          <cell r="V11">
            <v>4288.2363835616434</v>
          </cell>
          <cell r="W11">
            <v>-3726.396459835616</v>
          </cell>
          <cell r="X11">
            <v>38177.699999999997</v>
          </cell>
          <cell r="Y11">
            <v>531.53913599999987</v>
          </cell>
          <cell r="Z11">
            <v>1545.0597902465754</v>
          </cell>
          <cell r="AA11">
            <v>821259.74597600568</v>
          </cell>
          <cell r="AB11">
            <v>7162.74</v>
          </cell>
          <cell r="AC11">
            <v>1139.943</v>
          </cell>
          <cell r="AD11">
            <v>0</v>
          </cell>
          <cell r="AE11">
            <v>1139.943</v>
          </cell>
          <cell r="AF11">
            <v>647053.99038111942</v>
          </cell>
        </row>
        <row r="12">
          <cell r="A12">
            <v>5.2</v>
          </cell>
          <cell r="B12">
            <v>30865.54</v>
          </cell>
          <cell r="C12">
            <v>31452.14</v>
          </cell>
          <cell r="D12">
            <v>2866</v>
          </cell>
          <cell r="E12">
            <v>6773.3171052631578</v>
          </cell>
          <cell r="F12">
            <v>50799.878289473687</v>
          </cell>
          <cell r="G12">
            <v>944</v>
          </cell>
          <cell r="H12">
            <v>0</v>
          </cell>
          <cell r="I12">
            <v>5042.0384299719572</v>
          </cell>
          <cell r="J12">
            <v>1838.9723182564926</v>
          </cell>
          <cell r="K12">
            <v>99716.346142965296</v>
          </cell>
          <cell r="L12">
            <v>31452.14</v>
          </cell>
          <cell r="M12">
            <v>2866</v>
          </cell>
          <cell r="N12">
            <v>944</v>
          </cell>
          <cell r="O12">
            <v>564.13380821917804</v>
          </cell>
          <cell r="P12">
            <v>4231.0035616438354</v>
          </cell>
          <cell r="Q12">
            <v>483.22302509589036</v>
          </cell>
          <cell r="R12">
            <v>2866</v>
          </cell>
          <cell r="S12">
            <v>944</v>
          </cell>
          <cell r="T12">
            <v>107.07879452054793</v>
          </cell>
          <cell r="U12">
            <v>214.15758904109586</v>
          </cell>
          <cell r="V12">
            <v>4131.2363835616434</v>
          </cell>
          <cell r="W12">
            <v>-3648.0133584657528</v>
          </cell>
          <cell r="X12">
            <v>24222.32</v>
          </cell>
          <cell r="Y12">
            <v>531.53913599999987</v>
          </cell>
          <cell r="Z12">
            <v>1328.8633190136986</v>
          </cell>
          <cell r="AA12">
            <v>706342.86045063357</v>
          </cell>
          <cell r="AB12">
            <v>3880.44</v>
          </cell>
          <cell r="AC12">
            <v>1139.943</v>
          </cell>
          <cell r="AD12">
            <v>0</v>
          </cell>
          <cell r="AE12">
            <v>1139.943</v>
          </cell>
          <cell r="AF12">
            <v>563291.00437347824</v>
          </cell>
        </row>
        <row r="13">
          <cell r="A13">
            <v>6.1</v>
          </cell>
          <cell r="B13">
            <v>20470.02</v>
          </cell>
          <cell r="C13">
            <v>20858.96</v>
          </cell>
          <cell r="D13">
            <v>2866</v>
          </cell>
          <cell r="E13">
            <v>4682.5578947368422</v>
          </cell>
          <cell r="F13">
            <v>35119.18421052632</v>
          </cell>
          <cell r="G13">
            <v>417</v>
          </cell>
          <cell r="H13">
            <v>0</v>
          </cell>
          <cell r="I13">
            <v>3922.2055869515516</v>
          </cell>
          <cell r="J13">
            <v>1249.5866114036471</v>
          </cell>
          <cell r="K13">
            <v>69115.494303618354</v>
          </cell>
          <cell r="L13">
            <v>20858.96</v>
          </cell>
          <cell r="M13">
            <v>2866</v>
          </cell>
          <cell r="N13">
            <v>417</v>
          </cell>
          <cell r="O13">
            <v>389.99934246575344</v>
          </cell>
          <cell r="P13">
            <v>2924.9950684931509</v>
          </cell>
          <cell r="Q13">
            <v>324.41239232876711</v>
          </cell>
          <cell r="R13">
            <v>2866</v>
          </cell>
          <cell r="S13">
            <v>417</v>
          </cell>
          <cell r="T13">
            <v>107.07879452054793</v>
          </cell>
          <cell r="U13">
            <v>214.15758904109586</v>
          </cell>
          <cell r="V13">
            <v>3604.2363835616438</v>
          </cell>
          <cell r="W13">
            <v>-3279.8239912328768</v>
          </cell>
          <cell r="X13">
            <v>12009.95</v>
          </cell>
          <cell r="Y13">
            <v>531.53913599999987</v>
          </cell>
          <cell r="Z13">
            <v>892.13407890410963</v>
          </cell>
          <cell r="AA13">
            <v>474204.17749684612</v>
          </cell>
          <cell r="AB13">
            <v>1271.8699999999999</v>
          </cell>
          <cell r="AC13">
            <v>1139.943</v>
          </cell>
          <cell r="AD13">
            <v>0</v>
          </cell>
          <cell r="AE13">
            <v>1139.943</v>
          </cell>
          <cell r="AF13">
            <v>391566.76848552556</v>
          </cell>
        </row>
        <row r="14">
          <cell r="A14">
            <v>6.2</v>
          </cell>
          <cell r="B14">
            <v>16434.240000000002</v>
          </cell>
          <cell r="C14">
            <v>16746.14</v>
          </cell>
          <cell r="D14">
            <v>2866</v>
          </cell>
          <cell r="E14">
            <v>3870.8171052631578</v>
          </cell>
          <cell r="F14">
            <v>29031.128289473687</v>
          </cell>
          <cell r="G14">
            <v>335</v>
          </cell>
          <cell r="H14">
            <v>0</v>
          </cell>
          <cell r="I14">
            <v>3487.4285970928699</v>
          </cell>
          <cell r="J14">
            <v>1020.7566167411833</v>
          </cell>
          <cell r="K14">
            <v>57357.2706085709</v>
          </cell>
          <cell r="L14">
            <v>16746.14</v>
          </cell>
          <cell r="M14">
            <v>2866</v>
          </cell>
          <cell r="N14">
            <v>335</v>
          </cell>
          <cell r="O14">
            <v>322.39134246575344</v>
          </cell>
          <cell r="P14">
            <v>2417.935068493151</v>
          </cell>
          <cell r="Q14">
            <v>262.75389632876715</v>
          </cell>
          <cell r="R14">
            <v>2866</v>
          </cell>
          <cell r="S14">
            <v>335</v>
          </cell>
          <cell r="T14">
            <v>107.07879452054793</v>
          </cell>
          <cell r="U14">
            <v>214.15758904109586</v>
          </cell>
          <cell r="V14">
            <v>3522.2363835616438</v>
          </cell>
          <cell r="W14">
            <v>-3259.4824872328768</v>
          </cell>
          <cell r="X14">
            <v>12009.95</v>
          </cell>
          <cell r="Y14">
            <v>531.53913599999987</v>
          </cell>
          <cell r="Z14">
            <v>722.5732149041097</v>
          </cell>
          <cell r="AA14">
            <v>384075.9423468727</v>
          </cell>
          <cell r="AB14">
            <v>1271.8699999999999</v>
          </cell>
          <cell r="AC14">
            <v>1139.943</v>
          </cell>
          <cell r="AD14">
            <v>0</v>
          </cell>
          <cell r="AE14">
            <v>1139.943</v>
          </cell>
          <cell r="AF14">
            <v>326365.84796074545</v>
          </cell>
        </row>
        <row r="15">
          <cell r="A15">
            <v>6.3</v>
          </cell>
          <cell r="B15">
            <v>12817.93</v>
          </cell>
          <cell r="C15">
            <v>13061.06</v>
          </cell>
          <cell r="D15">
            <v>2866</v>
          </cell>
          <cell r="E15">
            <v>3143.4986842105259</v>
          </cell>
          <cell r="F15">
            <v>23576.240131578947</v>
          </cell>
          <cell r="G15">
            <v>261</v>
          </cell>
          <cell r="H15">
            <v>0</v>
          </cell>
          <cell r="I15">
            <v>3097.8691245683171</v>
          </cell>
          <cell r="J15">
            <v>815.72531541247145</v>
          </cell>
          <cell r="K15">
            <v>46821.393255770257</v>
          </cell>
          <cell r="L15">
            <v>13061.06</v>
          </cell>
          <cell r="M15">
            <v>2866</v>
          </cell>
          <cell r="N15">
            <v>261</v>
          </cell>
          <cell r="O15">
            <v>261.8146849315068</v>
          </cell>
          <cell r="P15">
            <v>1963.6101369863013</v>
          </cell>
          <cell r="Q15">
            <v>207.50798465753422</v>
          </cell>
          <cell r="R15">
            <v>2866</v>
          </cell>
          <cell r="S15">
            <v>261</v>
          </cell>
          <cell r="T15">
            <v>107.07879452054793</v>
          </cell>
          <cell r="U15">
            <v>214.15758904109586</v>
          </cell>
          <cell r="V15">
            <v>3448.2363835616438</v>
          </cell>
          <cell r="W15">
            <v>-3240.7283989041098</v>
          </cell>
          <cell r="X15">
            <v>12009.95</v>
          </cell>
          <cell r="Y15">
            <v>531.53913599999987</v>
          </cell>
          <cell r="Z15">
            <v>570.64695780821921</v>
          </cell>
          <cell r="AA15">
            <v>303321.19091440924</v>
          </cell>
          <cell r="AB15">
            <v>1271.8699999999999</v>
          </cell>
          <cell r="AC15">
            <v>1139.943</v>
          </cell>
          <cell r="AD15">
            <v>0</v>
          </cell>
          <cell r="AE15">
            <v>1139.943</v>
          </cell>
          <cell r="AF15">
            <v>267939.59209555888</v>
          </cell>
        </row>
        <row r="16">
          <cell r="A16">
            <v>6.4</v>
          </cell>
          <cell r="B16">
            <v>10757.31</v>
          </cell>
          <cell r="C16">
            <v>10961.94</v>
          </cell>
          <cell r="D16">
            <v>2866</v>
          </cell>
          <cell r="E16">
            <v>2729.1986842105266</v>
          </cell>
          <cell r="F16">
            <v>20468.990131578947</v>
          </cell>
          <cell r="G16">
            <v>219</v>
          </cell>
          <cell r="H16">
            <v>0</v>
          </cell>
          <cell r="I16">
            <v>2875.9656435134316</v>
          </cell>
          <cell r="J16">
            <v>698.93400959411065</v>
          </cell>
          <cell r="K16">
            <v>40820.028468897013</v>
          </cell>
          <cell r="L16">
            <v>10961.94</v>
          </cell>
          <cell r="M16">
            <v>2866</v>
          </cell>
          <cell r="N16">
            <v>219</v>
          </cell>
          <cell r="O16">
            <v>227.30860273972604</v>
          </cell>
          <cell r="P16">
            <v>1704.814520547945</v>
          </cell>
          <cell r="Q16">
            <v>176.0384376986301</v>
          </cell>
          <cell r="R16">
            <v>2866</v>
          </cell>
          <cell r="S16">
            <v>219</v>
          </cell>
          <cell r="T16">
            <v>107.07879452054793</v>
          </cell>
          <cell r="U16">
            <v>214.15758904109586</v>
          </cell>
          <cell r="V16">
            <v>3406.2363835616438</v>
          </cell>
          <cell r="W16">
            <v>-3230.197945863014</v>
          </cell>
          <cell r="X16">
            <v>10031.08</v>
          </cell>
          <cell r="Y16">
            <v>531.53913599999987</v>
          </cell>
          <cell r="Z16">
            <v>484.10570367123279</v>
          </cell>
          <cell r="AA16">
            <v>257321.12746207905</v>
          </cell>
          <cell r="AB16">
            <v>917.26</v>
          </cell>
          <cell r="AC16">
            <v>1139.943</v>
          </cell>
          <cell r="AD16">
            <v>0</v>
          </cell>
          <cell r="AE16">
            <v>1139.943</v>
          </cell>
          <cell r="AF16">
            <v>234660.26465308003</v>
          </cell>
        </row>
        <row r="17">
          <cell r="A17">
            <v>7.1</v>
          </cell>
          <cell r="B17">
            <v>9520.4599999999991</v>
          </cell>
          <cell r="C17">
            <v>9700.94</v>
          </cell>
          <cell r="D17">
            <v>2866</v>
          </cell>
          <cell r="E17">
            <v>2480.3171052631578</v>
          </cell>
          <cell r="F17">
            <v>18602.378289473683</v>
          </cell>
          <cell r="G17">
            <v>194</v>
          </cell>
          <cell r="H17">
            <v>0</v>
          </cell>
          <cell r="I17">
            <v>2742.6620259926563</v>
          </cell>
          <cell r="J17">
            <v>628.77421089896541</v>
          </cell>
          <cell r="K17">
            <v>37215.07163162846</v>
          </cell>
          <cell r="L17">
            <v>9700.94</v>
          </cell>
          <cell r="M17">
            <v>2866</v>
          </cell>
          <cell r="N17">
            <v>194</v>
          </cell>
          <cell r="O17">
            <v>206.57983561643834</v>
          </cell>
          <cell r="P17">
            <v>1549.3487671232876</v>
          </cell>
          <cell r="Q17">
            <v>157.13380208219178</v>
          </cell>
          <cell r="R17">
            <v>2866</v>
          </cell>
          <cell r="S17">
            <v>194</v>
          </cell>
          <cell r="T17">
            <v>107.07879452054793</v>
          </cell>
          <cell r="U17">
            <v>214.15758904109586</v>
          </cell>
          <cell r="V17">
            <v>3381.2363835616438</v>
          </cell>
          <cell r="W17">
            <v>-3224.1025814794521</v>
          </cell>
          <cell r="X17">
            <v>10031.08</v>
          </cell>
          <cell r="Y17">
            <v>531.53913599999987</v>
          </cell>
          <cell r="Z17">
            <v>432.11795572602745</v>
          </cell>
          <cell r="AA17">
            <v>229687.60483669883</v>
          </cell>
          <cell r="AB17">
            <v>917.26</v>
          </cell>
          <cell r="AC17">
            <v>1139.943</v>
          </cell>
          <cell r="AD17">
            <v>0</v>
          </cell>
          <cell r="AE17">
            <v>1139.943</v>
          </cell>
          <cell r="AF17">
            <v>214671.21023743632</v>
          </cell>
        </row>
        <row r="18">
          <cell r="A18">
            <v>7.2</v>
          </cell>
          <cell r="B18">
            <v>8648.2999999999993</v>
          </cell>
          <cell r="C18">
            <v>8812.9599999999991</v>
          </cell>
          <cell r="D18">
            <v>2866</v>
          </cell>
          <cell r="E18">
            <v>2305.0578947368417</v>
          </cell>
          <cell r="F18">
            <v>17287.934210526317</v>
          </cell>
          <cell r="G18">
            <v>176</v>
          </cell>
          <cell r="H18">
            <v>0</v>
          </cell>
          <cell r="I18">
            <v>2648.7913310790173</v>
          </cell>
          <cell r="J18">
            <v>579.36858199705011</v>
          </cell>
          <cell r="K18">
            <v>34676.112018339227</v>
          </cell>
          <cell r="L18">
            <v>8812.9599999999991</v>
          </cell>
          <cell r="M18">
            <v>2866</v>
          </cell>
          <cell r="N18">
            <v>176</v>
          </cell>
          <cell r="O18">
            <v>191.98290410958901</v>
          </cell>
          <cell r="P18">
            <v>1439.8717808219178</v>
          </cell>
          <cell r="Q18">
            <v>143.82140054794522</v>
          </cell>
          <cell r="R18">
            <v>2866</v>
          </cell>
          <cell r="S18">
            <v>176</v>
          </cell>
          <cell r="T18">
            <v>107.07879452054793</v>
          </cell>
          <cell r="U18">
            <v>214.15758904109586</v>
          </cell>
          <cell r="V18">
            <v>3363.2363835616438</v>
          </cell>
          <cell r="W18">
            <v>-3219.4149830136985</v>
          </cell>
          <cell r="X18">
            <v>8629.2099999999991</v>
          </cell>
          <cell r="Y18">
            <v>531.53913599999987</v>
          </cell>
          <cell r="Z18">
            <v>395.50885150684934</v>
          </cell>
          <cell r="AA18">
            <v>210228.43321030296</v>
          </cell>
          <cell r="AB18">
            <v>692.96</v>
          </cell>
          <cell r="AC18">
            <v>1139.943</v>
          </cell>
          <cell r="AD18">
            <v>0</v>
          </cell>
          <cell r="AE18">
            <v>1139.943</v>
          </cell>
          <cell r="AF18">
            <v>200590.43106217598</v>
          </cell>
        </row>
        <row r="19">
          <cell r="A19">
            <v>7.3</v>
          </cell>
          <cell r="B19">
            <v>8396.41</v>
          </cell>
          <cell r="C19">
            <v>8556.08</v>
          </cell>
          <cell r="D19">
            <v>2866</v>
          </cell>
          <cell r="E19">
            <v>2254.3578947368419</v>
          </cell>
          <cell r="F19">
            <v>16907.684210526317</v>
          </cell>
          <cell r="G19">
            <v>171</v>
          </cell>
          <cell r="H19">
            <v>0</v>
          </cell>
          <cell r="I19">
            <v>2621.6358724995266</v>
          </cell>
          <cell r="J19">
            <v>565.07623537626591</v>
          </cell>
          <cell r="K19">
            <v>33941.834213138958</v>
          </cell>
          <cell r="L19">
            <v>8556.08</v>
          </cell>
          <cell r="M19">
            <v>2866</v>
          </cell>
          <cell r="N19">
            <v>171</v>
          </cell>
          <cell r="O19">
            <v>187.76021917808217</v>
          </cell>
          <cell r="P19">
            <v>1408.2016438356166</v>
          </cell>
          <cell r="Q19">
            <v>139.97031189041098</v>
          </cell>
          <cell r="R19">
            <v>2866</v>
          </cell>
          <cell r="S19">
            <v>171</v>
          </cell>
          <cell r="T19">
            <v>107.07879452054793</v>
          </cell>
          <cell r="U19">
            <v>214.15758904109586</v>
          </cell>
          <cell r="V19">
            <v>3358.2363835616438</v>
          </cell>
          <cell r="W19">
            <v>-3218.266071671233</v>
          </cell>
          <cell r="X19">
            <v>8629.2099999999991</v>
          </cell>
          <cell r="Y19">
            <v>531.53913599999987</v>
          </cell>
          <cell r="Z19">
            <v>384.91835769863025</v>
          </cell>
          <cell r="AA19">
            <v>204599.17128166882</v>
          </cell>
          <cell r="AB19">
            <v>692.96</v>
          </cell>
          <cell r="AC19">
            <v>1139.943</v>
          </cell>
          <cell r="AD19">
            <v>0</v>
          </cell>
          <cell r="AE19">
            <v>1139.943</v>
          </cell>
          <cell r="AF19">
            <v>196519.54739977265</v>
          </cell>
        </row>
        <row r="20">
          <cell r="A20">
            <v>8.1</v>
          </cell>
          <cell r="B20">
            <v>6888.92</v>
          </cell>
          <cell r="C20">
            <v>7019.96</v>
          </cell>
          <cell r="D20">
            <v>2866</v>
          </cell>
          <cell r="E20">
            <v>1951.1763157894734</v>
          </cell>
          <cell r="F20">
            <v>14633.822368421052</v>
          </cell>
          <cell r="G20">
            <v>140</v>
          </cell>
          <cell r="H20">
            <v>-886.40300000000002</v>
          </cell>
          <cell r="I20">
            <v>2459.2485981569303</v>
          </cell>
          <cell r="J20">
            <v>479.60924888016251</v>
          </cell>
          <cell r="K20">
            <v>28663.413531247617</v>
          </cell>
          <cell r="L20">
            <v>7019.96</v>
          </cell>
          <cell r="M20">
            <v>2866</v>
          </cell>
          <cell r="N20">
            <v>140</v>
          </cell>
          <cell r="O20">
            <v>162.50893150684928</v>
          </cell>
          <cell r="P20">
            <v>1218.8169863013695</v>
          </cell>
          <cell r="Q20">
            <v>116.94113753424654</v>
          </cell>
          <cell r="R20">
            <v>2866</v>
          </cell>
          <cell r="S20">
            <v>140</v>
          </cell>
          <cell r="T20">
            <v>107.07879452054793</v>
          </cell>
          <cell r="U20">
            <v>214.15758904109586</v>
          </cell>
          <cell r="V20">
            <v>3327.2363835616438</v>
          </cell>
          <cell r="W20">
            <v>-3210.2952460273973</v>
          </cell>
          <cell r="X20">
            <v>4910.1899999999996</v>
          </cell>
          <cell r="Y20">
            <v>531.53913599999987</v>
          </cell>
          <cell r="Z20">
            <v>321.58812821917797</v>
          </cell>
          <cell r="AA20">
            <v>170936.67582147903</v>
          </cell>
          <cell r="AB20">
            <v>288.33</v>
          </cell>
          <cell r="AC20">
            <v>1139.943</v>
          </cell>
          <cell r="AD20">
            <v>253.54</v>
          </cell>
          <cell r="AE20">
            <v>886.40300000000002</v>
          </cell>
          <cell r="AF20">
            <v>172162.81284865562</v>
          </cell>
        </row>
        <row r="21">
          <cell r="A21">
            <v>9.1</v>
          </cell>
          <cell r="B21">
            <v>3965.44</v>
          </cell>
          <cell r="C21">
            <v>3775.22</v>
          </cell>
          <cell r="D21">
            <v>2677.46</v>
          </cell>
          <cell r="E21">
            <v>1273.5552631578946</v>
          </cell>
          <cell r="F21">
            <v>9551.6644736842118</v>
          </cell>
          <cell r="G21">
            <v>75.680000000000007</v>
          </cell>
          <cell r="H21">
            <v>-757.48299999999995</v>
          </cell>
          <cell r="I21">
            <v>2118.9290351895156</v>
          </cell>
          <cell r="J21">
            <v>289.8736893930581</v>
          </cell>
          <cell r="K21">
            <v>19004.89946142468</v>
          </cell>
          <cell r="L21">
            <v>3775.22</v>
          </cell>
          <cell r="M21">
            <v>2677.46</v>
          </cell>
          <cell r="N21">
            <v>75.680000000000007</v>
          </cell>
          <cell r="O21">
            <v>106.07145205479451</v>
          </cell>
          <cell r="P21">
            <v>795.53589041095893</v>
          </cell>
          <cell r="Q21">
            <v>65.470156273972606</v>
          </cell>
          <cell r="R21">
            <v>2677.46</v>
          </cell>
          <cell r="S21">
            <v>75.680000000000007</v>
          </cell>
          <cell r="T21">
            <v>107.07879452054793</v>
          </cell>
          <cell r="U21">
            <v>214.15758904109586</v>
          </cell>
          <cell r="V21">
            <v>3074.3763835616437</v>
          </cell>
          <cell r="W21">
            <v>-3008.9062272876713</v>
          </cell>
          <cell r="X21">
            <v>578.53</v>
          </cell>
          <cell r="Y21">
            <v>531.53913599999987</v>
          </cell>
          <cell r="Z21">
            <v>180.04292975342466</v>
          </cell>
          <cell r="AA21">
            <v>95699.86332404401</v>
          </cell>
          <cell r="AB21">
            <v>11.11</v>
          </cell>
          <cell r="AC21">
            <v>1139.943</v>
          </cell>
          <cell r="AD21">
            <v>382.46</v>
          </cell>
          <cell r="AE21">
            <v>757.48299999999995</v>
          </cell>
          <cell r="AF21">
            <v>118071.17243183301</v>
          </cell>
        </row>
        <row r="22">
          <cell r="A22">
            <v>10.1</v>
          </cell>
          <cell r="B22">
            <v>2753.15</v>
          </cell>
          <cell r="C22">
            <v>3746.2</v>
          </cell>
          <cell r="D22">
            <v>2866</v>
          </cell>
          <cell r="E22">
            <v>1305.0394736842104</v>
          </cell>
          <cell r="F22">
            <v>9787.7960526315801</v>
          </cell>
          <cell r="G22">
            <v>67</v>
          </cell>
          <cell r="H22">
            <v>-796.32299999999998</v>
          </cell>
          <cell r="I22">
            <v>2131.6791799430393</v>
          </cell>
          <cell r="J22">
            <v>297.46306127015561</v>
          </cell>
          <cell r="K22">
            <v>19404.854767528985</v>
          </cell>
          <cell r="L22">
            <v>3746.2</v>
          </cell>
          <cell r="M22">
            <v>2866</v>
          </cell>
          <cell r="N22">
            <v>67</v>
          </cell>
          <cell r="O22">
            <v>108.69369863013698</v>
          </cell>
          <cell r="P22">
            <v>815.20273972602752</v>
          </cell>
          <cell r="Q22">
            <v>67.861645150684936</v>
          </cell>
          <cell r="R22">
            <v>2866</v>
          </cell>
          <cell r="S22">
            <v>67</v>
          </cell>
          <cell r="T22">
            <v>107.07879452054793</v>
          </cell>
          <cell r="U22">
            <v>214.15758904109586</v>
          </cell>
          <cell r="V22">
            <v>3254.2363835616438</v>
          </cell>
          <cell r="W22">
            <v>-3186.3747384109588</v>
          </cell>
          <cell r="X22">
            <v>578.53</v>
          </cell>
          <cell r="Y22">
            <v>531.53913599999987</v>
          </cell>
          <cell r="Z22">
            <v>186.61952416438362</v>
          </cell>
          <cell r="AA22">
            <v>99195.58063506757</v>
          </cell>
          <cell r="AB22">
            <v>11.11</v>
          </cell>
          <cell r="AC22">
            <v>1139.943</v>
          </cell>
          <cell r="AD22">
            <v>343.62</v>
          </cell>
          <cell r="AE22">
            <v>796.32299999999998</v>
          </cell>
          <cell r="AF22">
            <v>120392.94242087413</v>
          </cell>
        </row>
      </sheetData>
      <sheetData sheetId="6"/>
      <sheetData sheetId="7">
        <row r="10">
          <cell r="A10" t="str">
            <v>110</v>
          </cell>
          <cell r="B10" t="str">
            <v>1100</v>
          </cell>
          <cell r="C10" t="str">
            <v>REMUNERACIÓN AL PERSONAL DE CARÁCTER PERMANENTE</v>
          </cell>
          <cell r="D10">
            <v>11663391</v>
          </cell>
          <cell r="F10">
            <v>17921137</v>
          </cell>
          <cell r="G10">
            <v>1726351</v>
          </cell>
          <cell r="H10">
            <v>1525762</v>
          </cell>
          <cell r="I10">
            <v>2128154</v>
          </cell>
          <cell r="J10">
            <v>2269745</v>
          </cell>
          <cell r="K10">
            <v>1491216</v>
          </cell>
          <cell r="L10">
            <v>1115740</v>
          </cell>
          <cell r="M10">
            <v>1989285</v>
          </cell>
          <cell r="N10">
            <v>1441273</v>
          </cell>
          <cell r="O10">
            <v>1940480</v>
          </cell>
          <cell r="P10">
            <v>1074738</v>
          </cell>
          <cell r="Q10">
            <v>950451</v>
          </cell>
          <cell r="R10">
            <v>267942</v>
          </cell>
        </row>
        <row r="11">
          <cell r="B11" t="str">
            <v>1131</v>
          </cell>
          <cell r="C11" t="str">
            <v>Sueldos al Personal de Confianza</v>
          </cell>
          <cell r="D11">
            <v>11663391</v>
          </cell>
          <cell r="F11">
            <v>11663391</v>
          </cell>
          <cell r="G11">
            <v>1257071</v>
          </cell>
          <cell r="H11">
            <v>1151316</v>
          </cell>
          <cell r="I11">
            <v>1543272.0000000002</v>
          </cell>
          <cell r="J11">
            <v>1442291</v>
          </cell>
          <cell r="K11">
            <v>940885</v>
          </cell>
          <cell r="L11">
            <v>747709</v>
          </cell>
          <cell r="M11">
            <v>1125512</v>
          </cell>
          <cell r="N11">
            <v>857210</v>
          </cell>
          <cell r="O11">
            <v>1188989</v>
          </cell>
          <cell r="P11">
            <v>677653</v>
          </cell>
          <cell r="Q11">
            <v>574750</v>
          </cell>
          <cell r="R11">
            <v>156733</v>
          </cell>
        </row>
        <row r="12">
          <cell r="B12" t="str">
            <v>1300</v>
          </cell>
          <cell r="C12" t="str">
            <v>REMUNERACIONES ADICIONALES Y ESPECIALES</v>
          </cell>
          <cell r="D12">
            <v>3268395</v>
          </cell>
        </row>
        <row r="13">
          <cell r="B13" t="str">
            <v>1321</v>
          </cell>
          <cell r="C13" t="str">
            <v>Prima Vacacional y Dominical</v>
          </cell>
          <cell r="D13">
            <v>215466</v>
          </cell>
          <cell r="F13">
            <v>215466</v>
          </cell>
          <cell r="G13">
            <v>21807</v>
          </cell>
          <cell r="H13">
            <v>19502</v>
          </cell>
          <cell r="I13">
            <v>27080.000000000004</v>
          </cell>
          <cell r="J13">
            <v>27116</v>
          </cell>
          <cell r="K13">
            <v>17737</v>
          </cell>
          <cell r="L13">
            <v>13430</v>
          </cell>
          <cell r="M13">
            <v>23000</v>
          </cell>
          <cell r="N13">
            <v>16927</v>
          </cell>
          <cell r="O13">
            <v>22950</v>
          </cell>
          <cell r="P13">
            <v>12842</v>
          </cell>
          <cell r="Q13">
            <v>9932</v>
          </cell>
          <cell r="R13">
            <v>3143</v>
          </cell>
        </row>
        <row r="14">
          <cell r="B14" t="str">
            <v>1322</v>
          </cell>
          <cell r="C14" t="str">
            <v>Aguinaldo</v>
          </cell>
          <cell r="D14">
            <v>1615994</v>
          </cell>
          <cell r="F14">
            <v>1615994</v>
          </cell>
          <cell r="G14">
            <v>163551</v>
          </cell>
          <cell r="H14">
            <v>146263</v>
          </cell>
          <cell r="I14">
            <v>203098.00000000003</v>
          </cell>
          <cell r="J14">
            <v>203369</v>
          </cell>
          <cell r="K14">
            <v>133033</v>
          </cell>
          <cell r="L14">
            <v>100718</v>
          </cell>
          <cell r="M14">
            <v>172499</v>
          </cell>
          <cell r="N14">
            <v>126954</v>
          </cell>
          <cell r="O14">
            <v>172122</v>
          </cell>
          <cell r="P14">
            <v>92000</v>
          </cell>
          <cell r="Q14">
            <v>78809</v>
          </cell>
          <cell r="R14">
            <v>23578</v>
          </cell>
        </row>
        <row r="15">
          <cell r="B15" t="str">
            <v>1346</v>
          </cell>
          <cell r="C15" t="str">
            <v>Prevision Social Multiple</v>
          </cell>
          <cell r="D15">
            <v>1436935</v>
          </cell>
          <cell r="F15">
            <v>1436935</v>
          </cell>
          <cell r="G15">
            <v>68784</v>
          </cell>
          <cell r="H15">
            <v>34392</v>
          </cell>
          <cell r="I15">
            <v>103176</v>
          </cell>
          <cell r="J15">
            <v>206352</v>
          </cell>
          <cell r="K15">
            <v>137568</v>
          </cell>
          <cell r="L15">
            <v>68784</v>
          </cell>
          <cell r="M15">
            <v>272874</v>
          </cell>
          <cell r="N15">
            <v>171960</v>
          </cell>
          <cell r="O15">
            <v>206352</v>
          </cell>
          <cell r="P15">
            <v>66151</v>
          </cell>
          <cell r="Q15">
            <v>66150</v>
          </cell>
          <cell r="R15">
            <v>34392</v>
          </cell>
        </row>
        <row r="16">
          <cell r="B16" t="str">
            <v>1400</v>
          </cell>
          <cell r="C16" t="str">
            <v>SEGURIDAD SOCIAL</v>
          </cell>
          <cell r="D16">
            <v>2665536</v>
          </cell>
        </row>
        <row r="17">
          <cell r="B17" t="str">
            <v>1412</v>
          </cell>
          <cell r="C17" t="str">
            <v>Cuotas IMSS</v>
          </cell>
          <cell r="D17">
            <v>2046649</v>
          </cell>
          <cell r="F17">
            <v>2046649</v>
          </cell>
          <cell r="G17">
            <v>122863</v>
          </cell>
          <cell r="H17">
            <v>91078</v>
          </cell>
          <cell r="I17">
            <v>152049</v>
          </cell>
          <cell r="J17">
            <v>269940</v>
          </cell>
          <cell r="K17">
            <v>181886</v>
          </cell>
          <cell r="L17">
            <v>120253</v>
          </cell>
          <cell r="M17">
            <v>284082</v>
          </cell>
          <cell r="N17">
            <v>193646</v>
          </cell>
          <cell r="O17">
            <v>249328</v>
          </cell>
          <cell r="P17">
            <v>172175</v>
          </cell>
          <cell r="Q17">
            <v>172174</v>
          </cell>
          <cell r="R17">
            <v>37175</v>
          </cell>
        </row>
        <row r="18">
          <cell r="B18" t="str">
            <v>1421</v>
          </cell>
          <cell r="C18" t="str">
            <v>Aportaciones al INFONAVIT</v>
          </cell>
          <cell r="D18">
            <v>618887</v>
          </cell>
          <cell r="F18">
            <v>618887</v>
          </cell>
          <cell r="G18">
            <v>46291</v>
          </cell>
          <cell r="H18">
            <v>39339</v>
          </cell>
          <cell r="I18">
            <v>51875</v>
          </cell>
          <cell r="J18">
            <v>84593</v>
          </cell>
          <cell r="K18">
            <v>56623</v>
          </cell>
          <cell r="L18">
            <v>43738</v>
          </cell>
          <cell r="M18">
            <v>84501.999999999985</v>
          </cell>
          <cell r="N18">
            <v>53036</v>
          </cell>
          <cell r="O18">
            <v>72563</v>
          </cell>
          <cell r="P18">
            <v>40909</v>
          </cell>
          <cell r="Q18">
            <v>35629</v>
          </cell>
          <cell r="R18">
            <v>9789.0000000000018</v>
          </cell>
        </row>
        <row r="19">
          <cell r="B19" t="str">
            <v>1500</v>
          </cell>
          <cell r="C19" t="str">
            <v>OTRAS PRESTACIONES SOCIALES</v>
          </cell>
          <cell r="D19">
            <v>323815</v>
          </cell>
        </row>
        <row r="20">
          <cell r="B20" t="str">
            <v>1511</v>
          </cell>
          <cell r="C20" t="str">
            <v>Cuotas para el Fondo de Ahorro</v>
          </cell>
          <cell r="D20">
            <v>323815</v>
          </cell>
          <cell r="F20">
            <v>323815</v>
          </cell>
          <cell r="G20">
            <v>45984.000000000007</v>
          </cell>
          <cell r="H20">
            <v>43872</v>
          </cell>
          <cell r="I20">
            <v>47604</v>
          </cell>
          <cell r="J20">
            <v>36084</v>
          </cell>
          <cell r="K20">
            <v>23484</v>
          </cell>
          <cell r="L20">
            <v>21108</v>
          </cell>
          <cell r="M20">
            <v>26816</v>
          </cell>
          <cell r="N20">
            <v>21540</v>
          </cell>
          <cell r="O20">
            <v>28176</v>
          </cell>
          <cell r="P20">
            <v>13008</v>
          </cell>
          <cell r="Q20">
            <v>13007</v>
          </cell>
          <cell r="R20">
            <v>3132.0000000000005</v>
          </cell>
        </row>
        <row r="22">
          <cell r="B22" t="str">
            <v>CAPITULO 2000 MATERIALES Y SUMINISTROS</v>
          </cell>
          <cell r="D22">
            <v>640026</v>
          </cell>
          <cell r="F22">
            <v>640026</v>
          </cell>
          <cell r="G22">
            <v>35986</v>
          </cell>
          <cell r="H22">
            <v>44492</v>
          </cell>
          <cell r="I22">
            <v>31499</v>
          </cell>
          <cell r="J22">
            <v>11983</v>
          </cell>
          <cell r="K22">
            <v>10383</v>
          </cell>
          <cell r="L22">
            <v>268322</v>
          </cell>
          <cell r="M22">
            <v>89190</v>
          </cell>
          <cell r="N22">
            <v>46991</v>
          </cell>
          <cell r="O22">
            <v>16387</v>
          </cell>
          <cell r="P22">
            <v>28382</v>
          </cell>
          <cell r="Q22">
            <v>25012</v>
          </cell>
          <cell r="R22">
            <v>31399</v>
          </cell>
        </row>
        <row r="23">
          <cell r="B23" t="str">
            <v>2100</v>
          </cell>
          <cell r="C23" t="str">
            <v>MATERIALES DE ADMINISTRACIÓN</v>
          </cell>
          <cell r="D23">
            <v>186000</v>
          </cell>
          <cell r="F23">
            <v>640026</v>
          </cell>
          <cell r="G23">
            <v>35986</v>
          </cell>
          <cell r="H23">
            <v>44492</v>
          </cell>
          <cell r="I23">
            <v>31499</v>
          </cell>
          <cell r="J23">
            <v>11983</v>
          </cell>
          <cell r="K23">
            <v>10383</v>
          </cell>
          <cell r="L23">
            <v>268322</v>
          </cell>
          <cell r="M23">
            <v>89190</v>
          </cell>
          <cell r="N23">
            <v>46991</v>
          </cell>
          <cell r="O23">
            <v>16387</v>
          </cell>
          <cell r="P23">
            <v>28382</v>
          </cell>
          <cell r="Q23">
            <v>25012</v>
          </cell>
          <cell r="R23">
            <v>31399</v>
          </cell>
        </row>
        <row r="24">
          <cell r="B24" t="str">
            <v>2111</v>
          </cell>
          <cell r="C24" t="str">
            <v>Mat. Útiles y eq menores de of.</v>
          </cell>
          <cell r="D24">
            <v>60000</v>
          </cell>
          <cell r="F24">
            <v>60000</v>
          </cell>
          <cell r="G24">
            <v>1998.0000000000002</v>
          </cell>
          <cell r="H24">
            <v>1998.0000000000002</v>
          </cell>
          <cell r="I24">
            <v>1998.0000000000002</v>
          </cell>
          <cell r="J24">
            <v>1998.0000000000002</v>
          </cell>
          <cell r="K24">
            <v>1998.0000000000002</v>
          </cell>
          <cell r="L24">
            <v>38022</v>
          </cell>
          <cell r="M24">
            <v>1998.0000000000002</v>
          </cell>
          <cell r="N24">
            <v>1998.0000000000002</v>
          </cell>
          <cell r="O24">
            <v>1998.0000000000002</v>
          </cell>
          <cell r="P24">
            <v>1998.0000000000002</v>
          </cell>
          <cell r="Q24">
            <v>1998.0000000000002</v>
          </cell>
          <cell r="R24">
            <v>1998.0000000000002</v>
          </cell>
        </row>
        <row r="25">
          <cell r="B25" t="str">
            <v>2141</v>
          </cell>
          <cell r="C25" t="str">
            <v>Mat., útiles, eq. y bienes inf.</v>
          </cell>
          <cell r="D25">
            <v>60000</v>
          </cell>
          <cell r="F25">
            <v>60000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25002</v>
          </cell>
          <cell r="M25">
            <v>0</v>
          </cell>
          <cell r="N25">
            <v>0</v>
          </cell>
          <cell r="O25">
            <v>0</v>
          </cell>
          <cell r="P25">
            <v>9996</v>
          </cell>
          <cell r="Q25">
            <v>0</v>
          </cell>
          <cell r="R25">
            <v>25002</v>
          </cell>
        </row>
        <row r="26">
          <cell r="B26" t="str">
            <v>2151</v>
          </cell>
          <cell r="C26" t="str">
            <v>Mat. Impreso e inform.digital</v>
          </cell>
          <cell r="D26">
            <v>5000</v>
          </cell>
          <cell r="F26">
            <v>5000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3000</v>
          </cell>
          <cell r="M26">
            <v>0</v>
          </cell>
          <cell r="N26">
            <v>2000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2161</v>
          </cell>
          <cell r="C27" t="str">
            <v>Mat. de limpieza</v>
          </cell>
          <cell r="D27">
            <v>60000</v>
          </cell>
          <cell r="F27">
            <v>60000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60000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2181</v>
          </cell>
          <cell r="C28" t="str">
            <v>Mat. p/el registro e identificación</v>
          </cell>
          <cell r="D28">
            <v>1000</v>
          </cell>
          <cell r="F28">
            <v>1000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1000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B29" t="str">
            <v>2200</v>
          </cell>
          <cell r="C29" t="str">
            <v>ALIMENTOS Y UTENSILIOS</v>
          </cell>
          <cell r="D29">
            <v>9000</v>
          </cell>
        </row>
        <row r="30">
          <cell r="B30" t="str">
            <v>2211</v>
          </cell>
          <cell r="C30" t="str">
            <v>Prod. Alimenticios p/personas</v>
          </cell>
          <cell r="D30">
            <v>8000</v>
          </cell>
          <cell r="F30">
            <v>8000</v>
          </cell>
          <cell r="G30">
            <v>0</v>
          </cell>
          <cell r="H30">
            <v>0</v>
          </cell>
          <cell r="I30">
            <v>0</v>
          </cell>
          <cell r="J30">
            <v>1000</v>
          </cell>
          <cell r="K30">
            <v>0</v>
          </cell>
          <cell r="L30">
            <v>3000</v>
          </cell>
          <cell r="M30">
            <v>2000</v>
          </cell>
          <cell r="N30">
            <v>1000</v>
          </cell>
          <cell r="O30">
            <v>1000</v>
          </cell>
          <cell r="P30">
            <v>0</v>
          </cell>
          <cell r="Q30">
            <v>0</v>
          </cell>
          <cell r="R30">
            <v>0</v>
          </cell>
        </row>
        <row r="31">
          <cell r="B31" t="str">
            <v>2231</v>
          </cell>
          <cell r="C31" t="str">
            <v>Utensilios p/serv.de alimentac.</v>
          </cell>
          <cell r="D31">
            <v>1000</v>
          </cell>
          <cell r="F31">
            <v>1000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800</v>
          </cell>
          <cell r="M31">
            <v>200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B32" t="str">
            <v>2400</v>
          </cell>
          <cell r="C32" t="str">
            <v>MATERIALES Y ART.CONSTR</v>
          </cell>
          <cell r="D32">
            <v>22000</v>
          </cell>
        </row>
        <row r="33">
          <cell r="B33" t="str">
            <v>2461</v>
          </cell>
          <cell r="C33" t="str">
            <v>Mat.eléctrico y electrónico</v>
          </cell>
          <cell r="D33">
            <v>10000</v>
          </cell>
          <cell r="F33">
            <v>10000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10000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B34" t="str">
            <v>2481</v>
          </cell>
          <cell r="C34" t="str">
            <v>Estructuras y manufacturas</v>
          </cell>
          <cell r="D34">
            <v>10000</v>
          </cell>
          <cell r="F34">
            <v>10000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10000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B35" t="str">
            <v>2482</v>
          </cell>
          <cell r="C35" t="str">
            <v>Mat. complementarios</v>
          </cell>
          <cell r="D35">
            <v>2000</v>
          </cell>
          <cell r="F35">
            <v>2000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2000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B36" t="str">
            <v>2500</v>
          </cell>
          <cell r="C36" t="str">
            <v>PRODUCTOS QUIMICOS, FARMACEUTICOS Y DE LABORATORIO</v>
          </cell>
          <cell r="D36">
            <v>4026</v>
          </cell>
        </row>
        <row r="37">
          <cell r="B37" t="str">
            <v>2531</v>
          </cell>
          <cell r="C37" t="str">
            <v>Medicinas y productos farmacéuticos</v>
          </cell>
          <cell r="D37">
            <v>4026</v>
          </cell>
          <cell r="F37">
            <v>4026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4026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B38" t="str">
            <v>2600</v>
          </cell>
          <cell r="C38" t="str">
            <v>COMBUSTIBLES, LUB.Y ADITIVOS</v>
          </cell>
          <cell r="D38">
            <v>361000</v>
          </cell>
        </row>
        <row r="39">
          <cell r="B39" t="str">
            <v>2611</v>
          </cell>
          <cell r="C39" t="str">
            <v>Combustibles</v>
          </cell>
          <cell r="D39">
            <v>360000</v>
          </cell>
          <cell r="F39">
            <v>360000</v>
          </cell>
          <cell r="G39">
            <v>29988</v>
          </cell>
          <cell r="H39">
            <v>39996</v>
          </cell>
          <cell r="I39">
            <v>27000</v>
          </cell>
          <cell r="J39">
            <v>6984</v>
          </cell>
          <cell r="K39">
            <v>6984</v>
          </cell>
          <cell r="L39">
            <v>90071.999999999985</v>
          </cell>
          <cell r="M39">
            <v>79992</v>
          </cell>
          <cell r="N39">
            <v>34992</v>
          </cell>
          <cell r="O39">
            <v>11988.000000000002</v>
          </cell>
          <cell r="P39">
            <v>11988.000000000002</v>
          </cell>
          <cell r="Q39">
            <v>20016</v>
          </cell>
          <cell r="R39">
            <v>0</v>
          </cell>
        </row>
        <row r="40">
          <cell r="B40" t="str">
            <v>2612</v>
          </cell>
          <cell r="C40" t="str">
            <v>Lubricantes y aditivos</v>
          </cell>
          <cell r="D40">
            <v>1000</v>
          </cell>
          <cell r="F40">
            <v>1000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1000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B41" t="str">
            <v>2700</v>
          </cell>
          <cell r="C41" t="str">
            <v>VESTUARIO, BLANCOS, PRENDAS DE PROTECC.</v>
          </cell>
          <cell r="D41">
            <v>30000</v>
          </cell>
        </row>
        <row r="42">
          <cell r="B42" t="str">
            <v>2711</v>
          </cell>
          <cell r="C42" t="str">
            <v>Vestuarios y uniformes</v>
          </cell>
          <cell r="D42">
            <v>30000</v>
          </cell>
          <cell r="F42">
            <v>30000</v>
          </cell>
          <cell r="G42">
            <v>3000</v>
          </cell>
          <cell r="H42">
            <v>1998.0000000000002</v>
          </cell>
          <cell r="I42">
            <v>2000.9999999999998</v>
          </cell>
          <cell r="J42">
            <v>2000.9999999999998</v>
          </cell>
          <cell r="K42">
            <v>1401</v>
          </cell>
          <cell r="L42">
            <v>5400</v>
          </cell>
          <cell r="M42">
            <v>3000</v>
          </cell>
          <cell r="N42">
            <v>5001</v>
          </cell>
          <cell r="O42">
            <v>1401</v>
          </cell>
          <cell r="P42">
            <v>2400</v>
          </cell>
          <cell r="Q42">
            <v>1998.0000000000002</v>
          </cell>
          <cell r="R42">
            <v>399</v>
          </cell>
        </row>
        <row r="43">
          <cell r="B43" t="str">
            <v>2900</v>
          </cell>
          <cell r="C43" t="str">
            <v>HERR.REFACC.Y ACC.</v>
          </cell>
          <cell r="D43">
            <v>28000</v>
          </cell>
        </row>
        <row r="44">
          <cell r="B44" t="str">
            <v>2921</v>
          </cell>
          <cell r="C44" t="str">
            <v>Refac.y accesorios menores de edificio</v>
          </cell>
          <cell r="D44">
            <v>8000</v>
          </cell>
          <cell r="F44">
            <v>8000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8000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B45" t="str">
            <v>2941</v>
          </cell>
          <cell r="C45" t="str">
            <v>Ref.y acc.menores de equipo de comp.</v>
          </cell>
          <cell r="D45">
            <v>10000</v>
          </cell>
          <cell r="F45">
            <v>10000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4000</v>
          </cell>
          <cell r="M45">
            <v>0</v>
          </cell>
          <cell r="N45">
            <v>0</v>
          </cell>
          <cell r="O45">
            <v>0</v>
          </cell>
          <cell r="P45">
            <v>2000</v>
          </cell>
          <cell r="Q45">
            <v>0</v>
          </cell>
          <cell r="R45">
            <v>4000</v>
          </cell>
        </row>
        <row r="46">
          <cell r="B46" t="str">
            <v>2961</v>
          </cell>
          <cell r="C46" t="str">
            <v>Ref.y acc. Menores de equipo</v>
          </cell>
          <cell r="D46">
            <v>10000</v>
          </cell>
          <cell r="F46">
            <v>10000</v>
          </cell>
          <cell r="G46">
            <v>1000</v>
          </cell>
          <cell r="H46">
            <v>500</v>
          </cell>
          <cell r="I46">
            <v>500</v>
          </cell>
          <cell r="J46">
            <v>0</v>
          </cell>
          <cell r="K46">
            <v>0</v>
          </cell>
          <cell r="L46">
            <v>4000</v>
          </cell>
          <cell r="M46">
            <v>2000</v>
          </cell>
          <cell r="N46">
            <v>1000</v>
          </cell>
          <cell r="O46">
            <v>0</v>
          </cell>
          <cell r="P46">
            <v>0</v>
          </cell>
          <cell r="Q46">
            <v>1000</v>
          </cell>
          <cell r="R46">
            <v>0</v>
          </cell>
        </row>
        <row r="48">
          <cell r="B48" t="str">
            <v>CAPITULO 3000 SERVICIOS GENERALES</v>
          </cell>
          <cell r="D48">
            <v>2304579</v>
          </cell>
          <cell r="F48">
            <v>2304579</v>
          </cell>
          <cell r="G48">
            <v>7002</v>
          </cell>
          <cell r="H48">
            <v>24507</v>
          </cell>
          <cell r="I48">
            <v>11994</v>
          </cell>
          <cell r="J48">
            <v>6001</v>
          </cell>
          <cell r="K48">
            <v>2499</v>
          </cell>
          <cell r="L48">
            <v>1910858</v>
          </cell>
          <cell r="M48">
            <v>33500</v>
          </cell>
          <cell r="N48">
            <v>189230</v>
          </cell>
          <cell r="O48">
            <v>5498</v>
          </cell>
          <cell r="P48">
            <v>5501</v>
          </cell>
          <cell r="Q48">
            <v>10986</v>
          </cell>
          <cell r="R48">
            <v>97003</v>
          </cell>
        </row>
        <row r="49">
          <cell r="B49" t="str">
            <v>3100</v>
          </cell>
          <cell r="C49" t="str">
            <v>SERVICIOS BASICOS</v>
          </cell>
          <cell r="D49">
            <v>255500</v>
          </cell>
          <cell r="F49">
            <v>2304579</v>
          </cell>
          <cell r="G49">
            <v>7002</v>
          </cell>
          <cell r="H49">
            <v>24507</v>
          </cell>
          <cell r="I49">
            <v>11994</v>
          </cell>
          <cell r="J49">
            <v>6001</v>
          </cell>
          <cell r="K49">
            <v>2499</v>
          </cell>
          <cell r="L49">
            <v>1910858</v>
          </cell>
          <cell r="M49">
            <v>33500</v>
          </cell>
          <cell r="N49">
            <v>189230</v>
          </cell>
          <cell r="O49">
            <v>5498</v>
          </cell>
          <cell r="P49">
            <v>5501</v>
          </cell>
          <cell r="Q49">
            <v>10986</v>
          </cell>
          <cell r="R49">
            <v>97003</v>
          </cell>
        </row>
        <row r="50">
          <cell r="B50" t="str">
            <v>3111</v>
          </cell>
          <cell r="C50" t="str">
            <v>Energía Eléctrica</v>
          </cell>
          <cell r="D50">
            <v>210000</v>
          </cell>
          <cell r="F50">
            <v>210000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210000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B51" t="str">
            <v>3131</v>
          </cell>
          <cell r="C51" t="str">
            <v>Servicio de agua</v>
          </cell>
          <cell r="D51">
            <v>3500</v>
          </cell>
          <cell r="F51">
            <v>3500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3500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B52" t="str">
            <v>3141</v>
          </cell>
          <cell r="C52" t="str">
            <v>Servicio Telefonico Tradicional</v>
          </cell>
          <cell r="D52">
            <v>25000</v>
          </cell>
          <cell r="F52">
            <v>25000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19000</v>
          </cell>
          <cell r="M52">
            <v>6000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B53" t="str">
            <v>3171</v>
          </cell>
          <cell r="C53" t="str">
            <v>Servicio de acceso a internet</v>
          </cell>
          <cell r="D53">
            <v>15000</v>
          </cell>
          <cell r="F53">
            <v>15000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4000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11000</v>
          </cell>
        </row>
        <row r="54">
          <cell r="B54" t="str">
            <v>3181</v>
          </cell>
          <cell r="C54" t="str">
            <v>Servicio postal y telegrafico</v>
          </cell>
          <cell r="D54">
            <v>2000</v>
          </cell>
          <cell r="F54">
            <v>2000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500</v>
          </cell>
          <cell r="M54">
            <v>500</v>
          </cell>
          <cell r="N54">
            <v>0</v>
          </cell>
          <cell r="O54">
            <v>500</v>
          </cell>
          <cell r="P54">
            <v>500</v>
          </cell>
          <cell r="Q54">
            <v>0</v>
          </cell>
          <cell r="R54">
            <v>0</v>
          </cell>
        </row>
        <row r="55">
          <cell r="B55" t="str">
            <v>3200</v>
          </cell>
          <cell r="C55" t="str">
            <v>SERVICIOS DE ARRENDAMIENTO</v>
          </cell>
          <cell r="D55">
            <v>115000</v>
          </cell>
        </row>
        <row r="56">
          <cell r="B56" t="str">
            <v>3221</v>
          </cell>
          <cell r="C56" t="str">
            <v>Arrend. de edificios y locales</v>
          </cell>
          <cell r="D56">
            <v>2000</v>
          </cell>
          <cell r="F56">
            <v>2000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2000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B57" t="str">
            <v>3231</v>
          </cell>
          <cell r="C57" t="str">
            <v>Arrend. de mob. Y  equipo de admón</v>
          </cell>
          <cell r="D57">
            <v>2000</v>
          </cell>
          <cell r="F57">
            <v>2000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2000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B58" t="str">
            <v>3271</v>
          </cell>
          <cell r="C58" t="str">
            <v>Patentes y regalias</v>
          </cell>
          <cell r="D58">
            <v>110000</v>
          </cell>
          <cell r="F58">
            <v>110000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29997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80003</v>
          </cell>
        </row>
        <row r="59">
          <cell r="B59" t="str">
            <v>3291</v>
          </cell>
          <cell r="C59" t="str">
            <v>Otros arrendamientos</v>
          </cell>
          <cell r="D59">
            <v>1000</v>
          </cell>
          <cell r="F59">
            <v>1000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1000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B60" t="str">
            <v>3300</v>
          </cell>
          <cell r="C60" t="str">
            <v>SERVICIOS PROF.CIENTIFICOS DE AUDITORÍA</v>
          </cell>
          <cell r="D60">
            <v>792000</v>
          </cell>
        </row>
        <row r="61">
          <cell r="B61" t="str">
            <v>3311</v>
          </cell>
          <cell r="C61" t="str">
            <v>Servicio legales, de contabilidad, auditoria</v>
          </cell>
          <cell r="D61">
            <v>2000</v>
          </cell>
          <cell r="F61">
            <v>2000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2000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B62" t="str">
            <v>3331</v>
          </cell>
          <cell r="C62" t="str">
            <v>Servicio de consultoría administrativa</v>
          </cell>
          <cell r="D62">
            <v>507000</v>
          </cell>
          <cell r="F62">
            <v>507000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367777</v>
          </cell>
          <cell r="M62">
            <v>0</v>
          </cell>
          <cell r="N62">
            <v>139223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B63" t="str">
            <v>3341</v>
          </cell>
          <cell r="C63" t="str">
            <v>Servicio de capacitación a serv. públicos</v>
          </cell>
          <cell r="D63">
            <v>30000</v>
          </cell>
          <cell r="F63">
            <v>30000</v>
          </cell>
          <cell r="G63">
            <v>0</v>
          </cell>
          <cell r="H63">
            <v>2499</v>
          </cell>
          <cell r="I63">
            <v>0</v>
          </cell>
          <cell r="J63">
            <v>5001</v>
          </cell>
          <cell r="K63">
            <v>2499</v>
          </cell>
          <cell r="L63">
            <v>5001</v>
          </cell>
          <cell r="M63">
            <v>0</v>
          </cell>
          <cell r="N63">
            <v>5001</v>
          </cell>
          <cell r="O63">
            <v>4998</v>
          </cell>
          <cell r="P63">
            <v>5001</v>
          </cell>
          <cell r="Q63">
            <v>0</v>
          </cell>
          <cell r="R63">
            <v>0</v>
          </cell>
        </row>
        <row r="64">
          <cell r="B64" t="str">
            <v>3361</v>
          </cell>
          <cell r="C64" t="str">
            <v>Servicio de apoyo admvo. fotocopiado</v>
          </cell>
          <cell r="D64">
            <v>5000</v>
          </cell>
          <cell r="F64">
            <v>5000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5000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B65" t="str">
            <v>3381</v>
          </cell>
          <cell r="C65" t="str">
            <v>Servicio de vigilancia</v>
          </cell>
          <cell r="D65">
            <v>248000</v>
          </cell>
          <cell r="F65">
            <v>248000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248000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B66" t="str">
            <v>3400</v>
          </cell>
          <cell r="C66" t="str">
            <v>SERV.FINANCIEROS,BANCARIOS</v>
          </cell>
          <cell r="D66">
            <v>127000</v>
          </cell>
        </row>
        <row r="67">
          <cell r="B67" t="str">
            <v>3411</v>
          </cell>
          <cell r="C67" t="str">
            <v>Servicios Financieros y bancarios</v>
          </cell>
          <cell r="D67">
            <v>15000</v>
          </cell>
          <cell r="F67">
            <v>15000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15000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B68" t="str">
            <v>3451</v>
          </cell>
          <cell r="C68" t="str">
            <v>Seguro de bienes patrimoniales</v>
          </cell>
          <cell r="D68">
            <v>110000</v>
          </cell>
          <cell r="F68">
            <v>110000</v>
          </cell>
          <cell r="G68">
            <v>0</v>
          </cell>
          <cell r="H68">
            <v>17006</v>
          </cell>
          <cell r="I68">
            <v>6996</v>
          </cell>
          <cell r="J68">
            <v>0</v>
          </cell>
          <cell r="K68">
            <v>0</v>
          </cell>
          <cell r="L68">
            <v>70004</v>
          </cell>
          <cell r="M68">
            <v>8998</v>
          </cell>
          <cell r="N68">
            <v>6006</v>
          </cell>
          <cell r="O68">
            <v>0</v>
          </cell>
          <cell r="P68">
            <v>0</v>
          </cell>
          <cell r="Q68">
            <v>989.99999999999989</v>
          </cell>
          <cell r="R68">
            <v>0</v>
          </cell>
        </row>
        <row r="69">
          <cell r="B69" t="str">
            <v>3471</v>
          </cell>
          <cell r="C69" t="str">
            <v>Fletes y Maniobras</v>
          </cell>
          <cell r="D69">
            <v>2000</v>
          </cell>
          <cell r="F69">
            <v>2000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2000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</row>
        <row r="70">
          <cell r="B70" t="str">
            <v>3500</v>
          </cell>
          <cell r="C70" t="str">
            <v>SERV.DE INSTALACIÓN,REP.</v>
          </cell>
          <cell r="D70">
            <v>252000</v>
          </cell>
        </row>
        <row r="71">
          <cell r="B71" t="str">
            <v>3511</v>
          </cell>
          <cell r="C71" t="str">
            <v>Conservación y mtto. menor de inmuebles</v>
          </cell>
          <cell r="D71">
            <v>20000</v>
          </cell>
          <cell r="F71">
            <v>20000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20000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B72" t="str">
            <v>3521</v>
          </cell>
          <cell r="C72" t="str">
            <v>Instalación, rep. y mtto.de vehiculos</v>
          </cell>
          <cell r="D72">
            <v>10000</v>
          </cell>
          <cell r="F72">
            <v>10000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10000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</row>
        <row r="73">
          <cell r="B73" t="str">
            <v>3531</v>
          </cell>
          <cell r="C73" t="str">
            <v xml:space="preserve">Instalación rep. mtto. </v>
          </cell>
          <cell r="D73">
            <v>10000</v>
          </cell>
          <cell r="F73">
            <v>10000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4000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6000</v>
          </cell>
        </row>
        <row r="74">
          <cell r="B74" t="str">
            <v>3551</v>
          </cell>
          <cell r="C74" t="str">
            <v>Reparación mtto. y cons.</v>
          </cell>
          <cell r="D74">
            <v>60000</v>
          </cell>
          <cell r="F74">
            <v>60000</v>
          </cell>
          <cell r="G74">
            <v>7002</v>
          </cell>
          <cell r="H74">
            <v>4001.9999999999995</v>
          </cell>
          <cell r="I74">
            <v>4998</v>
          </cell>
          <cell r="J74">
            <v>0</v>
          </cell>
          <cell r="K74">
            <v>0</v>
          </cell>
          <cell r="L74">
            <v>15000</v>
          </cell>
          <cell r="M74">
            <v>10002</v>
          </cell>
          <cell r="N74">
            <v>9000</v>
          </cell>
          <cell r="O74">
            <v>0</v>
          </cell>
          <cell r="P74">
            <v>0</v>
          </cell>
          <cell r="Q74">
            <v>9996</v>
          </cell>
          <cell r="R74">
            <v>0</v>
          </cell>
        </row>
        <row r="75">
          <cell r="B75" t="str">
            <v>3581</v>
          </cell>
          <cell r="C75" t="str">
            <v>Servicios de lavanderia, limpieza y manejo</v>
          </cell>
          <cell r="D75">
            <v>132000</v>
          </cell>
          <cell r="F75">
            <v>132000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132000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</row>
        <row r="76">
          <cell r="B76" t="str">
            <v>3591</v>
          </cell>
          <cell r="C76" t="str">
            <v>Servicios de jardinería y fumigación</v>
          </cell>
          <cell r="D76">
            <v>20000</v>
          </cell>
          <cell r="F76">
            <v>20000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15000</v>
          </cell>
          <cell r="M76">
            <v>0</v>
          </cell>
          <cell r="N76">
            <v>5000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B77" t="str">
            <v>3600</v>
          </cell>
          <cell r="C77" t="str">
            <v>SERVICIOS DE COMUNICACIÓN SOCIAL</v>
          </cell>
          <cell r="D77">
            <v>26000</v>
          </cell>
        </row>
        <row r="78">
          <cell r="B78" t="str">
            <v>3611</v>
          </cell>
          <cell r="C78" t="str">
            <v>Períodicos y revistas</v>
          </cell>
          <cell r="D78">
            <v>12000</v>
          </cell>
          <cell r="F78">
            <v>12000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12000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</row>
        <row r="79">
          <cell r="B79" t="str">
            <v>3612</v>
          </cell>
          <cell r="C79" t="str">
            <v>Impresiones y publicaciones oficiales</v>
          </cell>
          <cell r="D79">
            <v>2000</v>
          </cell>
          <cell r="F79">
            <v>2000</v>
          </cell>
          <cell r="G79">
            <v>0</v>
          </cell>
          <cell r="H79">
            <v>1000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1000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</row>
        <row r="80">
          <cell r="B80" t="str">
            <v>3613</v>
          </cell>
          <cell r="C80" t="str">
            <v>Radio y Televisión</v>
          </cell>
          <cell r="D80">
            <v>10000</v>
          </cell>
          <cell r="F80">
            <v>10000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10000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B81" t="str">
            <v>3661</v>
          </cell>
          <cell r="C81" t="str">
            <v>Servicio de creación y difusión</v>
          </cell>
          <cell r="D81">
            <v>2000</v>
          </cell>
          <cell r="F81">
            <v>2000</v>
          </cell>
          <cell r="G81">
            <v>0</v>
          </cell>
          <cell r="H81">
            <v>0</v>
          </cell>
          <cell r="I81">
            <v>0</v>
          </cell>
          <cell r="J81">
            <v>1000</v>
          </cell>
          <cell r="K81">
            <v>0</v>
          </cell>
          <cell r="L81">
            <v>0</v>
          </cell>
          <cell r="M81">
            <v>0</v>
          </cell>
          <cell r="N81">
            <v>1000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B82" t="str">
            <v>3700</v>
          </cell>
          <cell r="C82" t="str">
            <v>SERVICIO DE TRASLADO Y VIÁTICOS</v>
          </cell>
          <cell r="D82">
            <v>6000</v>
          </cell>
        </row>
        <row r="83">
          <cell r="B83" t="str">
            <v>3711</v>
          </cell>
          <cell r="C83" t="str">
            <v>Pasajes aéreos</v>
          </cell>
          <cell r="D83">
            <v>2000</v>
          </cell>
          <cell r="F83">
            <v>2000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2000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</row>
        <row r="84">
          <cell r="B84" t="str">
            <v>3721</v>
          </cell>
          <cell r="C84" t="str">
            <v>Pasajes terrestres</v>
          </cell>
          <cell r="D84">
            <v>2000</v>
          </cell>
          <cell r="F84">
            <v>2000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1000</v>
          </cell>
          <cell r="M84">
            <v>1000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B85" t="str">
            <v>3751</v>
          </cell>
          <cell r="C85" t="str">
            <v>Viáticos en el pais</v>
          </cell>
          <cell r="D85">
            <v>2000</v>
          </cell>
          <cell r="F85">
            <v>2000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2000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B86" t="str">
            <v>3800</v>
          </cell>
          <cell r="C86" t="str">
            <v>SERVICIOS OFICIALES</v>
          </cell>
          <cell r="D86">
            <v>4000</v>
          </cell>
        </row>
        <row r="87">
          <cell r="B87" t="str">
            <v>3831</v>
          </cell>
          <cell r="C87" t="str">
            <v>Congresos y convenciones</v>
          </cell>
          <cell r="D87">
            <v>2000</v>
          </cell>
          <cell r="F87">
            <v>2000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1000</v>
          </cell>
          <cell r="N87">
            <v>1000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B88" t="str">
            <v>3851</v>
          </cell>
          <cell r="C88" t="str">
            <v>Gastos de representación</v>
          </cell>
          <cell r="D88">
            <v>2000</v>
          </cell>
          <cell r="F88">
            <v>2000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2000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B89" t="str">
            <v>3900</v>
          </cell>
          <cell r="C89" t="str">
            <v>OTROS SERVICIOS GENERALES</v>
          </cell>
          <cell r="D89">
            <v>727079</v>
          </cell>
        </row>
        <row r="90">
          <cell r="B90" t="str">
            <v>3921</v>
          </cell>
          <cell r="C90" t="str">
            <v>Impuestos y derechos</v>
          </cell>
          <cell r="D90">
            <v>27079</v>
          </cell>
          <cell r="F90">
            <v>27079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27079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B91" t="str">
            <v>3981</v>
          </cell>
          <cell r="C91" t="str">
            <v>Impuesto sobre nomina</v>
          </cell>
          <cell r="D91">
            <v>700000</v>
          </cell>
          <cell r="F91">
            <v>700000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700000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</row>
        <row r="93">
          <cell r="B93" t="str">
            <v>CAPITULO 5000 BIENES MUEBLES, INMUEBLES E INTANGIBLES</v>
          </cell>
          <cell r="D93">
            <v>259420</v>
          </cell>
          <cell r="F93">
            <v>259420</v>
          </cell>
          <cell r="G93">
            <v>19500</v>
          </cell>
          <cell r="H93">
            <v>23000</v>
          </cell>
          <cell r="I93">
            <v>27300</v>
          </cell>
          <cell r="J93">
            <v>28100</v>
          </cell>
          <cell r="K93">
            <v>27600</v>
          </cell>
          <cell r="L93">
            <v>0</v>
          </cell>
          <cell r="M93">
            <v>19500</v>
          </cell>
          <cell r="N93">
            <v>24000</v>
          </cell>
          <cell r="O93">
            <v>18000</v>
          </cell>
          <cell r="P93">
            <v>23000</v>
          </cell>
          <cell r="Q93">
            <v>24000</v>
          </cell>
          <cell r="R93">
            <v>25420</v>
          </cell>
        </row>
        <row r="94">
          <cell r="B94" t="str">
            <v>5100</v>
          </cell>
          <cell r="C94" t="str">
            <v>MOBILIARIO Y EQ.DE ADMÓN.</v>
          </cell>
          <cell r="D94">
            <v>220000</v>
          </cell>
          <cell r="F94">
            <v>259420</v>
          </cell>
          <cell r="G94">
            <v>19500</v>
          </cell>
          <cell r="H94">
            <v>23000</v>
          </cell>
          <cell r="I94">
            <v>27300</v>
          </cell>
          <cell r="J94">
            <v>28100</v>
          </cell>
          <cell r="K94">
            <v>27600</v>
          </cell>
          <cell r="L94">
            <v>0</v>
          </cell>
          <cell r="M94">
            <v>19500</v>
          </cell>
          <cell r="N94">
            <v>24000</v>
          </cell>
          <cell r="O94">
            <v>18000</v>
          </cell>
          <cell r="P94">
            <v>23000</v>
          </cell>
          <cell r="Q94">
            <v>24000</v>
          </cell>
          <cell r="R94">
            <v>25420</v>
          </cell>
        </row>
        <row r="95">
          <cell r="B95" t="str">
            <v>5111</v>
          </cell>
          <cell r="C95" t="str">
            <v>Muebles de oficina y estantería</v>
          </cell>
          <cell r="D95">
            <v>100000</v>
          </cell>
          <cell r="F95">
            <v>100000</v>
          </cell>
          <cell r="G95">
            <v>10000</v>
          </cell>
          <cell r="H95">
            <v>10000</v>
          </cell>
          <cell r="I95">
            <v>10000</v>
          </cell>
          <cell r="J95">
            <v>10000</v>
          </cell>
          <cell r="K95">
            <v>10000</v>
          </cell>
          <cell r="L95">
            <v>0</v>
          </cell>
          <cell r="M95">
            <v>10000</v>
          </cell>
          <cell r="N95">
            <v>10000</v>
          </cell>
          <cell r="O95">
            <v>5000</v>
          </cell>
          <cell r="P95">
            <v>10000</v>
          </cell>
          <cell r="Q95">
            <v>10000</v>
          </cell>
          <cell r="R95">
            <v>5000</v>
          </cell>
        </row>
        <row r="96">
          <cell r="B96" t="str">
            <v>5151</v>
          </cell>
          <cell r="C96" t="str">
            <v>Equipo de computo y tec. de la información</v>
          </cell>
          <cell r="D96">
            <v>100000</v>
          </cell>
          <cell r="F96">
            <v>100000</v>
          </cell>
          <cell r="G96">
            <v>5000</v>
          </cell>
          <cell r="H96">
            <v>10000</v>
          </cell>
          <cell r="I96">
            <v>10000</v>
          </cell>
          <cell r="J96">
            <v>10000</v>
          </cell>
          <cell r="K96">
            <v>10000</v>
          </cell>
          <cell r="L96">
            <v>0</v>
          </cell>
          <cell r="M96">
            <v>5000</v>
          </cell>
          <cell r="N96">
            <v>10000</v>
          </cell>
          <cell r="O96">
            <v>10000</v>
          </cell>
          <cell r="P96">
            <v>10000</v>
          </cell>
          <cell r="Q96">
            <v>10000</v>
          </cell>
          <cell r="R96">
            <v>10000</v>
          </cell>
        </row>
        <row r="97">
          <cell r="B97" t="str">
            <v>5191</v>
          </cell>
          <cell r="C97" t="str">
            <v>Otros mobiliarios y equipos de administración</v>
          </cell>
          <cell r="D97">
            <v>20000</v>
          </cell>
          <cell r="F97">
            <v>20000</v>
          </cell>
          <cell r="G97">
            <v>2000</v>
          </cell>
          <cell r="H97">
            <v>1000</v>
          </cell>
          <cell r="I97">
            <v>2000</v>
          </cell>
          <cell r="J97">
            <v>3000</v>
          </cell>
          <cell r="K97">
            <v>3000</v>
          </cell>
          <cell r="L97">
            <v>0</v>
          </cell>
          <cell r="M97">
            <v>2000</v>
          </cell>
          <cell r="N97">
            <v>2000</v>
          </cell>
          <cell r="O97">
            <v>1000</v>
          </cell>
          <cell r="P97">
            <v>1000</v>
          </cell>
          <cell r="Q97">
            <v>2000</v>
          </cell>
          <cell r="R97">
            <v>1000</v>
          </cell>
        </row>
        <row r="98">
          <cell r="B98" t="str">
            <v>5600</v>
          </cell>
          <cell r="C98" t="str">
            <v>MAQ.OTROS EQ.Y HERRAMIENTAS</v>
          </cell>
          <cell r="D98">
            <v>30000</v>
          </cell>
        </row>
        <row r="99">
          <cell r="B99" t="str">
            <v>5641</v>
          </cell>
          <cell r="C99" t="str">
            <v>Sistemas de aire acondicionado</v>
          </cell>
          <cell r="D99">
            <v>30000</v>
          </cell>
          <cell r="F99">
            <v>30000</v>
          </cell>
          <cell r="G99">
            <v>2500</v>
          </cell>
          <cell r="H99">
            <v>2000</v>
          </cell>
          <cell r="I99">
            <v>4800</v>
          </cell>
          <cell r="J99">
            <v>4100</v>
          </cell>
          <cell r="K99">
            <v>4100</v>
          </cell>
          <cell r="L99">
            <v>0</v>
          </cell>
          <cell r="M99">
            <v>2500</v>
          </cell>
          <cell r="N99">
            <v>2000</v>
          </cell>
          <cell r="O99">
            <v>2000</v>
          </cell>
          <cell r="P99">
            <v>2000</v>
          </cell>
          <cell r="Q99">
            <v>2000</v>
          </cell>
          <cell r="R99">
            <v>2000</v>
          </cell>
        </row>
        <row r="100">
          <cell r="B100" t="str">
            <v>5900</v>
          </cell>
          <cell r="C100" t="str">
            <v>ACTIVOS INTANGIBLES</v>
          </cell>
          <cell r="D100">
            <v>9420</v>
          </cell>
        </row>
        <row r="101">
          <cell r="B101" t="str">
            <v>5911</v>
          </cell>
          <cell r="C101" t="str">
            <v>Software</v>
          </cell>
          <cell r="D101">
            <v>9420</v>
          </cell>
          <cell r="F101">
            <v>9420</v>
          </cell>
          <cell r="G101">
            <v>0</v>
          </cell>
          <cell r="H101">
            <v>0</v>
          </cell>
          <cell r="I101">
            <v>500</v>
          </cell>
          <cell r="J101">
            <v>1000</v>
          </cell>
          <cell r="K101">
            <v>500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7420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autonomos"/>
      <sheetName val="CONCENTRADO organismos"/>
      <sheetName val="CONCENTRADO fideicomisos"/>
      <sheetName val="ANEXO13C"/>
      <sheetName val="ANEXO 32"/>
      <sheetName val="ANEXO 30"/>
      <sheetName val="ANEXO 31"/>
    </sheetNames>
    <sheetDataSet>
      <sheetData sheetId="0">
        <row r="11">
          <cell r="I11">
            <v>131632606</v>
          </cell>
        </row>
        <row r="12">
          <cell r="I12">
            <v>93246591</v>
          </cell>
        </row>
        <row r="13">
          <cell r="I13">
            <v>0</v>
          </cell>
        </row>
        <row r="14">
          <cell r="I14">
            <v>0</v>
          </cell>
        </row>
        <row r="15">
          <cell r="I15">
            <v>93246591</v>
          </cell>
        </row>
        <row r="16">
          <cell r="I16">
            <v>0</v>
          </cell>
        </row>
        <row r="17">
          <cell r="I17">
            <v>160276</v>
          </cell>
        </row>
        <row r="18">
          <cell r="I18">
            <v>160276</v>
          </cell>
        </row>
        <row r="19">
          <cell r="I19">
            <v>0</v>
          </cell>
        </row>
        <row r="20">
          <cell r="I20">
            <v>0</v>
          </cell>
        </row>
        <row r="21">
          <cell r="I21">
            <v>0</v>
          </cell>
        </row>
        <row r="22">
          <cell r="I22">
            <v>20691449</v>
          </cell>
        </row>
        <row r="23">
          <cell r="I23">
            <v>129078</v>
          </cell>
        </row>
        <row r="24">
          <cell r="I24">
            <v>11794020</v>
          </cell>
        </row>
        <row r="25">
          <cell r="I25">
            <v>0</v>
          </cell>
        </row>
        <row r="26">
          <cell r="I26">
            <v>8768351</v>
          </cell>
        </row>
        <row r="27">
          <cell r="I27">
            <v>0</v>
          </cell>
        </row>
        <row r="28">
          <cell r="I28">
            <v>0</v>
          </cell>
        </row>
        <row r="29">
          <cell r="I29">
            <v>0</v>
          </cell>
        </row>
        <row r="30">
          <cell r="I30">
            <v>0</v>
          </cell>
        </row>
        <row r="31">
          <cell r="I31">
            <v>16003149</v>
          </cell>
        </row>
        <row r="32">
          <cell r="I32">
            <v>12150937</v>
          </cell>
        </row>
        <row r="33">
          <cell r="I33">
            <v>2607112</v>
          </cell>
        </row>
        <row r="34">
          <cell r="I34">
            <v>1185100</v>
          </cell>
        </row>
        <row r="35">
          <cell r="I35">
            <v>60000</v>
          </cell>
        </row>
        <row r="36">
          <cell r="I36">
            <v>617441</v>
          </cell>
        </row>
        <row r="37">
          <cell r="I37">
            <v>450182</v>
          </cell>
        </row>
        <row r="38">
          <cell r="I38">
            <v>96924</v>
          </cell>
        </row>
        <row r="39">
          <cell r="I39">
            <v>0</v>
          </cell>
        </row>
        <row r="40">
          <cell r="I40">
            <v>70335</v>
          </cell>
        </row>
        <row r="41">
          <cell r="I41">
            <v>0</v>
          </cell>
        </row>
        <row r="42">
          <cell r="I42">
            <v>0</v>
          </cell>
        </row>
        <row r="43">
          <cell r="I43">
            <v>171801</v>
          </cell>
        </row>
        <row r="44">
          <cell r="I44">
            <v>171801</v>
          </cell>
        </row>
        <row r="45">
          <cell r="I45">
            <v>741899</v>
          </cell>
        </row>
        <row r="46">
          <cell r="I46">
            <v>741899</v>
          </cell>
        </row>
        <row r="47">
          <cell r="I47">
            <v>0</v>
          </cell>
        </row>
        <row r="48">
          <cell r="I48">
            <v>5020583</v>
          </cell>
        </row>
        <row r="49">
          <cell r="I49">
            <v>1581096</v>
          </cell>
        </row>
        <row r="50">
          <cell r="I50">
            <v>1115000</v>
          </cell>
        </row>
        <row r="51">
          <cell r="I51">
            <v>0</v>
          </cell>
        </row>
        <row r="52">
          <cell r="I52">
            <v>0</v>
          </cell>
        </row>
        <row r="53">
          <cell r="I53">
            <v>286596</v>
          </cell>
        </row>
        <row r="54">
          <cell r="I54">
            <v>30000</v>
          </cell>
        </row>
        <row r="55">
          <cell r="I55">
            <v>148500</v>
          </cell>
        </row>
        <row r="56">
          <cell r="I56">
            <v>0</v>
          </cell>
        </row>
        <row r="57">
          <cell r="I57">
            <v>1000</v>
          </cell>
        </row>
        <row r="58">
          <cell r="I58">
            <v>684879</v>
          </cell>
        </row>
        <row r="59">
          <cell r="I59">
            <v>683879</v>
          </cell>
        </row>
        <row r="60">
          <cell r="I60">
            <v>0</v>
          </cell>
        </row>
        <row r="61">
          <cell r="I61">
            <v>1000</v>
          </cell>
        </row>
        <row r="62">
          <cell r="I62">
            <v>0</v>
          </cell>
        </row>
        <row r="63">
          <cell r="I63">
            <v>0</v>
          </cell>
        </row>
        <row r="64">
          <cell r="I64">
            <v>0</v>
          </cell>
        </row>
        <row r="65">
          <cell r="I65">
            <v>0</v>
          </cell>
        </row>
        <row r="66">
          <cell r="I66">
            <v>0</v>
          </cell>
        </row>
        <row r="67">
          <cell r="I67">
            <v>0</v>
          </cell>
        </row>
        <row r="68">
          <cell r="I68">
            <v>0</v>
          </cell>
        </row>
        <row r="69">
          <cell r="I69">
            <v>0</v>
          </cell>
        </row>
        <row r="70">
          <cell r="I70">
            <v>0</v>
          </cell>
        </row>
        <row r="71">
          <cell r="I71">
            <v>0</v>
          </cell>
        </row>
        <row r="72">
          <cell r="I72">
            <v>313696</v>
          </cell>
        </row>
        <row r="73">
          <cell r="I73">
            <v>0</v>
          </cell>
        </row>
        <row r="74">
          <cell r="I74">
            <v>0</v>
          </cell>
        </row>
        <row r="75">
          <cell r="I75">
            <v>0</v>
          </cell>
        </row>
        <row r="76">
          <cell r="I76">
            <v>0</v>
          </cell>
        </row>
        <row r="77">
          <cell r="I77">
            <v>0</v>
          </cell>
        </row>
        <row r="78">
          <cell r="I78">
            <v>190000</v>
          </cell>
        </row>
        <row r="79">
          <cell r="I79">
            <v>0</v>
          </cell>
        </row>
        <row r="80">
          <cell r="I80">
            <v>72058</v>
          </cell>
        </row>
        <row r="81">
          <cell r="I81">
            <v>51638</v>
          </cell>
        </row>
        <row r="82">
          <cell r="I82">
            <v>35026</v>
          </cell>
        </row>
        <row r="83">
          <cell r="I83">
            <v>0</v>
          </cell>
        </row>
        <row r="84">
          <cell r="I84">
            <v>0</v>
          </cell>
        </row>
        <row r="85">
          <cell r="I85">
            <v>35026</v>
          </cell>
        </row>
        <row r="86">
          <cell r="I86">
            <v>0</v>
          </cell>
        </row>
        <row r="87">
          <cell r="I87">
            <v>0</v>
          </cell>
        </row>
        <row r="88">
          <cell r="I88">
            <v>0</v>
          </cell>
        </row>
        <row r="89">
          <cell r="I89">
            <v>0</v>
          </cell>
        </row>
        <row r="90">
          <cell r="I90">
            <v>1856500</v>
          </cell>
        </row>
        <row r="91">
          <cell r="I91">
            <v>1856500</v>
          </cell>
        </row>
        <row r="92">
          <cell r="I92">
            <v>0</v>
          </cell>
        </row>
        <row r="93">
          <cell r="I93">
            <v>152500</v>
          </cell>
        </row>
        <row r="94">
          <cell r="I94">
            <v>152500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  <row r="98">
          <cell r="I98">
            <v>0</v>
          </cell>
        </row>
        <row r="99">
          <cell r="I99">
            <v>0</v>
          </cell>
        </row>
        <row r="100">
          <cell r="I100">
            <v>0</v>
          </cell>
        </row>
        <row r="101">
          <cell r="I101">
            <v>0</v>
          </cell>
        </row>
        <row r="102">
          <cell r="I102">
            <v>0</v>
          </cell>
        </row>
        <row r="103">
          <cell r="I103">
            <v>396886</v>
          </cell>
        </row>
        <row r="104">
          <cell r="I104">
            <v>58479</v>
          </cell>
        </row>
        <row r="105">
          <cell r="I105">
            <v>226290</v>
          </cell>
        </row>
        <row r="106">
          <cell r="I106">
            <v>0</v>
          </cell>
        </row>
        <row r="107">
          <cell r="I107">
            <v>24890</v>
          </cell>
        </row>
        <row r="108">
          <cell r="I108">
            <v>0</v>
          </cell>
        </row>
        <row r="109">
          <cell r="I109">
            <v>87227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19041423</v>
          </cell>
        </row>
        <row r="114">
          <cell r="I114">
            <v>3215906</v>
          </cell>
        </row>
        <row r="115">
          <cell r="I115">
            <v>2261993</v>
          </cell>
        </row>
        <row r="116">
          <cell r="I116">
            <v>0</v>
          </cell>
        </row>
        <row r="117">
          <cell r="I117">
            <v>57500</v>
          </cell>
        </row>
        <row r="118">
          <cell r="I118">
            <v>754413</v>
          </cell>
        </row>
        <row r="119">
          <cell r="I119">
            <v>32400</v>
          </cell>
        </row>
        <row r="120">
          <cell r="I120">
            <v>3600</v>
          </cell>
        </row>
        <row r="121">
          <cell r="I121">
            <v>87000</v>
          </cell>
        </row>
        <row r="122">
          <cell r="I122">
            <v>19000</v>
          </cell>
        </row>
        <row r="123">
          <cell r="I123">
            <v>0</v>
          </cell>
        </row>
        <row r="124">
          <cell r="I124">
            <v>5852721</v>
          </cell>
        </row>
        <row r="125">
          <cell r="I125">
            <v>0</v>
          </cell>
        </row>
        <row r="126">
          <cell r="I126">
            <v>5130000</v>
          </cell>
        </row>
        <row r="127">
          <cell r="I127">
            <v>301721</v>
          </cell>
        </row>
        <row r="128">
          <cell r="I128">
            <v>0</v>
          </cell>
        </row>
        <row r="129">
          <cell r="I129">
            <v>160000</v>
          </cell>
        </row>
        <row r="130">
          <cell r="I130">
            <v>0</v>
          </cell>
        </row>
        <row r="131">
          <cell r="I131">
            <v>100000</v>
          </cell>
        </row>
        <row r="132">
          <cell r="I132">
            <v>0</v>
          </cell>
        </row>
        <row r="133">
          <cell r="I133">
            <v>161000</v>
          </cell>
        </row>
        <row r="134">
          <cell r="I134">
            <v>1846804</v>
          </cell>
        </row>
        <row r="135">
          <cell r="I135">
            <v>2000</v>
          </cell>
        </row>
        <row r="136">
          <cell r="I136">
            <v>0</v>
          </cell>
        </row>
        <row r="137">
          <cell r="I137">
            <v>441902</v>
          </cell>
        </row>
        <row r="138">
          <cell r="I138">
            <v>117598</v>
          </cell>
        </row>
        <row r="139">
          <cell r="I139">
            <v>0</v>
          </cell>
        </row>
        <row r="140">
          <cell r="I140">
            <v>521000</v>
          </cell>
        </row>
        <row r="141">
          <cell r="I141">
            <v>0</v>
          </cell>
        </row>
        <row r="142">
          <cell r="I142">
            <v>704304</v>
          </cell>
        </row>
        <row r="143">
          <cell r="I143">
            <v>60000</v>
          </cell>
        </row>
        <row r="144">
          <cell r="I144">
            <v>489522</v>
          </cell>
        </row>
        <row r="145">
          <cell r="I145">
            <v>293792</v>
          </cell>
        </row>
        <row r="146">
          <cell r="I146">
            <v>0</v>
          </cell>
        </row>
        <row r="147">
          <cell r="I147">
            <v>0</v>
          </cell>
        </row>
        <row r="148">
          <cell r="I148">
            <v>0</v>
          </cell>
        </row>
        <row r="149">
          <cell r="I149">
            <v>193730</v>
          </cell>
        </row>
        <row r="150">
          <cell r="I150">
            <v>0</v>
          </cell>
        </row>
        <row r="151">
          <cell r="I151">
            <v>2000</v>
          </cell>
        </row>
        <row r="152">
          <cell r="I152">
            <v>0</v>
          </cell>
        </row>
        <row r="153">
          <cell r="I153">
            <v>0</v>
          </cell>
        </row>
        <row r="154">
          <cell r="I154">
            <v>1847109</v>
          </cell>
        </row>
        <row r="155">
          <cell r="I155">
            <v>1208309</v>
          </cell>
        </row>
        <row r="156">
          <cell r="I156">
            <v>40000</v>
          </cell>
        </row>
        <row r="157">
          <cell r="I157">
            <v>35000</v>
          </cell>
        </row>
        <row r="158">
          <cell r="I158">
            <v>0</v>
          </cell>
        </row>
        <row r="159">
          <cell r="I159">
            <v>213500</v>
          </cell>
        </row>
        <row r="160">
          <cell r="I160">
            <v>0</v>
          </cell>
        </row>
        <row r="161">
          <cell r="I161">
            <v>0</v>
          </cell>
        </row>
        <row r="162">
          <cell r="I162">
            <v>340300</v>
          </cell>
        </row>
        <row r="163">
          <cell r="I163">
            <v>10000</v>
          </cell>
        </row>
        <row r="164">
          <cell r="I164">
            <v>84000</v>
          </cell>
        </row>
        <row r="165">
          <cell r="I165">
            <v>52000</v>
          </cell>
        </row>
        <row r="166">
          <cell r="I166">
            <v>0</v>
          </cell>
        </row>
        <row r="167">
          <cell r="I167">
            <v>0</v>
          </cell>
        </row>
        <row r="168">
          <cell r="I168">
            <v>0</v>
          </cell>
        </row>
        <row r="169">
          <cell r="I169">
            <v>30000</v>
          </cell>
        </row>
        <row r="170">
          <cell r="I170">
            <v>2000</v>
          </cell>
        </row>
        <row r="171">
          <cell r="I171">
            <v>0</v>
          </cell>
        </row>
        <row r="172">
          <cell r="I172">
            <v>1024996</v>
          </cell>
        </row>
        <row r="173">
          <cell r="I173">
            <v>104000</v>
          </cell>
        </row>
        <row r="174">
          <cell r="I174">
            <v>5000</v>
          </cell>
        </row>
        <row r="175">
          <cell r="I175">
            <v>0</v>
          </cell>
        </row>
        <row r="176">
          <cell r="I176">
            <v>0</v>
          </cell>
        </row>
        <row r="177">
          <cell r="I177">
            <v>915996</v>
          </cell>
        </row>
        <row r="178">
          <cell r="I178">
            <v>0</v>
          </cell>
        </row>
        <row r="179">
          <cell r="I179">
            <v>0</v>
          </cell>
        </row>
        <row r="180">
          <cell r="I180">
            <v>0</v>
          </cell>
        </row>
        <row r="181">
          <cell r="I181">
            <v>0</v>
          </cell>
        </row>
        <row r="182">
          <cell r="I182">
            <v>77000</v>
          </cell>
        </row>
        <row r="183">
          <cell r="I183">
            <v>0</v>
          </cell>
        </row>
        <row r="184">
          <cell r="I184">
            <v>0</v>
          </cell>
        </row>
        <row r="185">
          <cell r="I185">
            <v>76000</v>
          </cell>
        </row>
        <row r="186">
          <cell r="I186">
            <v>0</v>
          </cell>
        </row>
        <row r="187">
          <cell r="I187">
            <v>1000</v>
          </cell>
        </row>
        <row r="188">
          <cell r="I188">
            <v>4603365</v>
          </cell>
        </row>
        <row r="189">
          <cell r="I189">
            <v>0</v>
          </cell>
        </row>
        <row r="190">
          <cell r="I190">
            <v>58079</v>
          </cell>
        </row>
        <row r="191">
          <cell r="I191">
            <v>0</v>
          </cell>
        </row>
        <row r="192">
          <cell r="I192">
            <v>0</v>
          </cell>
        </row>
        <row r="193">
          <cell r="I193">
            <v>0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4545286</v>
          </cell>
        </row>
        <row r="197">
          <cell r="I197">
            <v>0</v>
          </cell>
        </row>
        <row r="198">
          <cell r="I198">
            <v>95869483</v>
          </cell>
        </row>
        <row r="258">
          <cell r="I258">
            <v>1519420</v>
          </cell>
        </row>
        <row r="259">
          <cell r="I259">
            <v>420000</v>
          </cell>
        </row>
        <row r="260">
          <cell r="I260">
            <v>100000</v>
          </cell>
        </row>
        <row r="261">
          <cell r="I261">
            <v>0</v>
          </cell>
        </row>
        <row r="262">
          <cell r="I262">
            <v>0</v>
          </cell>
        </row>
        <row r="263">
          <cell r="I263">
            <v>0</v>
          </cell>
        </row>
        <row r="264">
          <cell r="I264">
            <v>300000</v>
          </cell>
        </row>
        <row r="265">
          <cell r="I265">
            <v>20000</v>
          </cell>
        </row>
        <row r="266">
          <cell r="I266">
            <v>0</v>
          </cell>
        </row>
        <row r="267">
          <cell r="I267">
            <v>0</v>
          </cell>
        </row>
        <row r="268">
          <cell r="I268">
            <v>0</v>
          </cell>
        </row>
        <row r="269">
          <cell r="I269">
            <v>0</v>
          </cell>
        </row>
        <row r="270">
          <cell r="I270">
            <v>0</v>
          </cell>
        </row>
        <row r="271">
          <cell r="I271">
            <v>0</v>
          </cell>
        </row>
        <row r="272">
          <cell r="I272">
            <v>0</v>
          </cell>
        </row>
        <row r="273">
          <cell r="I273">
            <v>0</v>
          </cell>
        </row>
        <row r="274">
          <cell r="I274">
            <v>960000</v>
          </cell>
        </row>
        <row r="275">
          <cell r="I275">
            <v>960000</v>
          </cell>
        </row>
        <row r="276">
          <cell r="I276">
            <v>0</v>
          </cell>
        </row>
        <row r="277">
          <cell r="I277">
            <v>0</v>
          </cell>
        </row>
        <row r="278">
          <cell r="I278">
            <v>0</v>
          </cell>
        </row>
        <row r="279">
          <cell r="I279">
            <v>0</v>
          </cell>
        </row>
        <row r="280">
          <cell r="I280">
            <v>0</v>
          </cell>
        </row>
        <row r="281">
          <cell r="I281">
            <v>0</v>
          </cell>
        </row>
        <row r="282">
          <cell r="I282">
            <v>0</v>
          </cell>
        </row>
        <row r="283">
          <cell r="I283">
            <v>30000</v>
          </cell>
        </row>
        <row r="284">
          <cell r="I284">
            <v>0</v>
          </cell>
        </row>
        <row r="285">
          <cell r="I285">
            <v>0</v>
          </cell>
        </row>
        <row r="286">
          <cell r="I286">
            <v>0</v>
          </cell>
        </row>
        <row r="287">
          <cell r="I287">
            <v>30000</v>
          </cell>
        </row>
        <row r="288">
          <cell r="I288">
            <v>0</v>
          </cell>
        </row>
        <row r="289">
          <cell r="I289">
            <v>0</v>
          </cell>
        </row>
        <row r="290">
          <cell r="I290">
            <v>0</v>
          </cell>
        </row>
        <row r="291">
          <cell r="I291">
            <v>0</v>
          </cell>
        </row>
        <row r="292">
          <cell r="I292">
            <v>0</v>
          </cell>
        </row>
        <row r="293">
          <cell r="I293">
            <v>0</v>
          </cell>
        </row>
        <row r="294">
          <cell r="I294">
            <v>0</v>
          </cell>
        </row>
        <row r="295">
          <cell r="I295">
            <v>0</v>
          </cell>
        </row>
        <row r="296">
          <cell r="I296">
            <v>0</v>
          </cell>
        </row>
        <row r="297">
          <cell r="I297">
            <v>0</v>
          </cell>
        </row>
        <row r="298">
          <cell r="I298">
            <v>0</v>
          </cell>
        </row>
        <row r="299">
          <cell r="I299">
            <v>0</v>
          </cell>
        </row>
        <row r="300">
          <cell r="I300">
            <v>0</v>
          </cell>
        </row>
        <row r="301">
          <cell r="I301">
            <v>0</v>
          </cell>
        </row>
        <row r="302">
          <cell r="I302">
            <v>0</v>
          </cell>
        </row>
        <row r="303">
          <cell r="I303">
            <v>0</v>
          </cell>
        </row>
        <row r="304">
          <cell r="I304">
            <v>0</v>
          </cell>
        </row>
        <row r="305">
          <cell r="I305">
            <v>0</v>
          </cell>
        </row>
        <row r="306">
          <cell r="I306">
            <v>0</v>
          </cell>
        </row>
        <row r="307">
          <cell r="I307">
            <v>109420</v>
          </cell>
        </row>
        <row r="308">
          <cell r="I308">
            <v>9420</v>
          </cell>
        </row>
        <row r="309">
          <cell r="I309">
            <v>0</v>
          </cell>
        </row>
        <row r="310">
          <cell r="I310">
            <v>0</v>
          </cell>
        </row>
        <row r="311">
          <cell r="I311">
            <v>0</v>
          </cell>
        </row>
        <row r="312">
          <cell r="I312">
            <v>0</v>
          </cell>
        </row>
        <row r="313">
          <cell r="I313">
            <v>0</v>
          </cell>
        </row>
        <row r="314">
          <cell r="I314">
            <v>100000</v>
          </cell>
        </row>
        <row r="315">
          <cell r="I315">
            <v>0</v>
          </cell>
        </row>
        <row r="316">
          <cell r="I316">
            <v>0</v>
          </cell>
        </row>
        <row r="317">
          <cell r="I317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73"/>
  <sheetViews>
    <sheetView zoomScaleNormal="100" workbookViewId="0">
      <selection activeCell="C11" sqref="C11"/>
    </sheetView>
  </sheetViews>
  <sheetFormatPr baseColWidth="10" defaultRowHeight="15.6"/>
  <cols>
    <col min="1" max="1" width="10.6640625" style="1" customWidth="1"/>
    <col min="2" max="2" width="87.44140625" style="7" customWidth="1"/>
    <col min="3" max="3" width="15.5546875" style="1" customWidth="1"/>
    <col min="4" max="12" width="22.6640625" style="28" customWidth="1"/>
    <col min="13" max="20" width="13.88671875" style="28" customWidth="1"/>
    <col min="21" max="21" width="11.5546875" style="1" customWidth="1"/>
    <col min="22" max="22" width="15.88671875" style="9" bestFit="1" customWidth="1"/>
    <col min="23" max="24" width="17.109375" style="9" bestFit="1" customWidth="1"/>
    <col min="25" max="255" width="11.44140625" style="9"/>
    <col min="256" max="256" width="10.6640625" style="9" customWidth="1"/>
    <col min="257" max="257" width="83.5546875" style="9" customWidth="1"/>
    <col min="258" max="258" width="15.5546875" style="9" customWidth="1"/>
    <col min="259" max="259" width="0.5546875" style="9" customWidth="1"/>
    <col min="260" max="268" width="22.6640625" style="9" customWidth="1"/>
    <col min="269" max="276" width="13.88671875" style="9" customWidth="1"/>
    <col min="277" max="277" width="11.5546875" style="9" customWidth="1"/>
    <col min="278" max="278" width="15.88671875" style="9" bestFit="1" customWidth="1"/>
    <col min="279" max="280" width="17.109375" style="9" bestFit="1" customWidth="1"/>
    <col min="281" max="511" width="11.44140625" style="9"/>
    <col min="512" max="512" width="10.6640625" style="9" customWidth="1"/>
    <col min="513" max="513" width="83.5546875" style="9" customWidth="1"/>
    <col min="514" max="514" width="15.5546875" style="9" customWidth="1"/>
    <col min="515" max="515" width="0.5546875" style="9" customWidth="1"/>
    <col min="516" max="524" width="22.6640625" style="9" customWidth="1"/>
    <col min="525" max="532" width="13.88671875" style="9" customWidth="1"/>
    <col min="533" max="533" width="11.5546875" style="9" customWidth="1"/>
    <col min="534" max="534" width="15.88671875" style="9" bestFit="1" customWidth="1"/>
    <col min="535" max="536" width="17.109375" style="9" bestFit="1" customWidth="1"/>
    <col min="537" max="767" width="11.44140625" style="9"/>
    <col min="768" max="768" width="10.6640625" style="9" customWidth="1"/>
    <col min="769" max="769" width="83.5546875" style="9" customWidth="1"/>
    <col min="770" max="770" width="15.5546875" style="9" customWidth="1"/>
    <col min="771" max="771" width="0.5546875" style="9" customWidth="1"/>
    <col min="772" max="780" width="22.6640625" style="9" customWidth="1"/>
    <col min="781" max="788" width="13.88671875" style="9" customWidth="1"/>
    <col min="789" max="789" width="11.5546875" style="9" customWidth="1"/>
    <col min="790" max="790" width="15.88671875" style="9" bestFit="1" customWidth="1"/>
    <col min="791" max="792" width="17.109375" style="9" bestFit="1" customWidth="1"/>
    <col min="793" max="1023" width="11.44140625" style="9"/>
    <col min="1024" max="1024" width="10.6640625" style="9" customWidth="1"/>
    <col min="1025" max="1025" width="83.5546875" style="9" customWidth="1"/>
    <col min="1026" max="1026" width="15.5546875" style="9" customWidth="1"/>
    <col min="1027" max="1027" width="0.5546875" style="9" customWidth="1"/>
    <col min="1028" max="1036" width="22.6640625" style="9" customWidth="1"/>
    <col min="1037" max="1044" width="13.88671875" style="9" customWidth="1"/>
    <col min="1045" max="1045" width="11.5546875" style="9" customWidth="1"/>
    <col min="1046" max="1046" width="15.88671875" style="9" bestFit="1" customWidth="1"/>
    <col min="1047" max="1048" width="17.109375" style="9" bestFit="1" customWidth="1"/>
    <col min="1049" max="1279" width="11.44140625" style="9"/>
    <col min="1280" max="1280" width="10.6640625" style="9" customWidth="1"/>
    <col min="1281" max="1281" width="83.5546875" style="9" customWidth="1"/>
    <col min="1282" max="1282" width="15.5546875" style="9" customWidth="1"/>
    <col min="1283" max="1283" width="0.5546875" style="9" customWidth="1"/>
    <col min="1284" max="1292" width="22.6640625" style="9" customWidth="1"/>
    <col min="1293" max="1300" width="13.88671875" style="9" customWidth="1"/>
    <col min="1301" max="1301" width="11.5546875" style="9" customWidth="1"/>
    <col min="1302" max="1302" width="15.88671875" style="9" bestFit="1" customWidth="1"/>
    <col min="1303" max="1304" width="17.109375" style="9" bestFit="1" customWidth="1"/>
    <col min="1305" max="1535" width="11.44140625" style="9"/>
    <col min="1536" max="1536" width="10.6640625" style="9" customWidth="1"/>
    <col min="1537" max="1537" width="83.5546875" style="9" customWidth="1"/>
    <col min="1538" max="1538" width="15.5546875" style="9" customWidth="1"/>
    <col min="1539" max="1539" width="0.5546875" style="9" customWidth="1"/>
    <col min="1540" max="1548" width="22.6640625" style="9" customWidth="1"/>
    <col min="1549" max="1556" width="13.88671875" style="9" customWidth="1"/>
    <col min="1557" max="1557" width="11.5546875" style="9" customWidth="1"/>
    <col min="1558" max="1558" width="15.88671875" style="9" bestFit="1" customWidth="1"/>
    <col min="1559" max="1560" width="17.109375" style="9" bestFit="1" customWidth="1"/>
    <col min="1561" max="1791" width="11.44140625" style="9"/>
    <col min="1792" max="1792" width="10.6640625" style="9" customWidth="1"/>
    <col min="1793" max="1793" width="83.5546875" style="9" customWidth="1"/>
    <col min="1794" max="1794" width="15.5546875" style="9" customWidth="1"/>
    <col min="1795" max="1795" width="0.5546875" style="9" customWidth="1"/>
    <col min="1796" max="1804" width="22.6640625" style="9" customWidth="1"/>
    <col min="1805" max="1812" width="13.88671875" style="9" customWidth="1"/>
    <col min="1813" max="1813" width="11.5546875" style="9" customWidth="1"/>
    <col min="1814" max="1814" width="15.88671875" style="9" bestFit="1" customWidth="1"/>
    <col min="1815" max="1816" width="17.109375" style="9" bestFit="1" customWidth="1"/>
    <col min="1817" max="2047" width="11.44140625" style="9"/>
    <col min="2048" max="2048" width="10.6640625" style="9" customWidth="1"/>
    <col min="2049" max="2049" width="83.5546875" style="9" customWidth="1"/>
    <col min="2050" max="2050" width="15.5546875" style="9" customWidth="1"/>
    <col min="2051" max="2051" width="0.5546875" style="9" customWidth="1"/>
    <col min="2052" max="2060" width="22.6640625" style="9" customWidth="1"/>
    <col min="2061" max="2068" width="13.88671875" style="9" customWidth="1"/>
    <col min="2069" max="2069" width="11.5546875" style="9" customWidth="1"/>
    <col min="2070" max="2070" width="15.88671875" style="9" bestFit="1" customWidth="1"/>
    <col min="2071" max="2072" width="17.109375" style="9" bestFit="1" customWidth="1"/>
    <col min="2073" max="2303" width="11.44140625" style="9"/>
    <col min="2304" max="2304" width="10.6640625" style="9" customWidth="1"/>
    <col min="2305" max="2305" width="83.5546875" style="9" customWidth="1"/>
    <col min="2306" max="2306" width="15.5546875" style="9" customWidth="1"/>
    <col min="2307" max="2307" width="0.5546875" style="9" customWidth="1"/>
    <col min="2308" max="2316" width="22.6640625" style="9" customWidth="1"/>
    <col min="2317" max="2324" width="13.88671875" style="9" customWidth="1"/>
    <col min="2325" max="2325" width="11.5546875" style="9" customWidth="1"/>
    <col min="2326" max="2326" width="15.88671875" style="9" bestFit="1" customWidth="1"/>
    <col min="2327" max="2328" width="17.109375" style="9" bestFit="1" customWidth="1"/>
    <col min="2329" max="2559" width="11.44140625" style="9"/>
    <col min="2560" max="2560" width="10.6640625" style="9" customWidth="1"/>
    <col min="2561" max="2561" width="83.5546875" style="9" customWidth="1"/>
    <col min="2562" max="2562" width="15.5546875" style="9" customWidth="1"/>
    <col min="2563" max="2563" width="0.5546875" style="9" customWidth="1"/>
    <col min="2564" max="2572" width="22.6640625" style="9" customWidth="1"/>
    <col min="2573" max="2580" width="13.88671875" style="9" customWidth="1"/>
    <col min="2581" max="2581" width="11.5546875" style="9" customWidth="1"/>
    <col min="2582" max="2582" width="15.88671875" style="9" bestFit="1" customWidth="1"/>
    <col min="2583" max="2584" width="17.109375" style="9" bestFit="1" customWidth="1"/>
    <col min="2585" max="2815" width="11.44140625" style="9"/>
    <col min="2816" max="2816" width="10.6640625" style="9" customWidth="1"/>
    <col min="2817" max="2817" width="83.5546875" style="9" customWidth="1"/>
    <col min="2818" max="2818" width="15.5546875" style="9" customWidth="1"/>
    <col min="2819" max="2819" width="0.5546875" style="9" customWidth="1"/>
    <col min="2820" max="2828" width="22.6640625" style="9" customWidth="1"/>
    <col min="2829" max="2836" width="13.88671875" style="9" customWidth="1"/>
    <col min="2837" max="2837" width="11.5546875" style="9" customWidth="1"/>
    <col min="2838" max="2838" width="15.88671875" style="9" bestFit="1" customWidth="1"/>
    <col min="2839" max="2840" width="17.109375" style="9" bestFit="1" customWidth="1"/>
    <col min="2841" max="3071" width="11.44140625" style="9"/>
    <col min="3072" max="3072" width="10.6640625" style="9" customWidth="1"/>
    <col min="3073" max="3073" width="83.5546875" style="9" customWidth="1"/>
    <col min="3074" max="3074" width="15.5546875" style="9" customWidth="1"/>
    <col min="3075" max="3075" width="0.5546875" style="9" customWidth="1"/>
    <col min="3076" max="3084" width="22.6640625" style="9" customWidth="1"/>
    <col min="3085" max="3092" width="13.88671875" style="9" customWidth="1"/>
    <col min="3093" max="3093" width="11.5546875" style="9" customWidth="1"/>
    <col min="3094" max="3094" width="15.88671875" style="9" bestFit="1" customWidth="1"/>
    <col min="3095" max="3096" width="17.109375" style="9" bestFit="1" customWidth="1"/>
    <col min="3097" max="3327" width="11.44140625" style="9"/>
    <col min="3328" max="3328" width="10.6640625" style="9" customWidth="1"/>
    <col min="3329" max="3329" width="83.5546875" style="9" customWidth="1"/>
    <col min="3330" max="3330" width="15.5546875" style="9" customWidth="1"/>
    <col min="3331" max="3331" width="0.5546875" style="9" customWidth="1"/>
    <col min="3332" max="3340" width="22.6640625" style="9" customWidth="1"/>
    <col min="3341" max="3348" width="13.88671875" style="9" customWidth="1"/>
    <col min="3349" max="3349" width="11.5546875" style="9" customWidth="1"/>
    <col min="3350" max="3350" width="15.88671875" style="9" bestFit="1" customWidth="1"/>
    <col min="3351" max="3352" width="17.109375" style="9" bestFit="1" customWidth="1"/>
    <col min="3353" max="3583" width="11.44140625" style="9"/>
    <col min="3584" max="3584" width="10.6640625" style="9" customWidth="1"/>
    <col min="3585" max="3585" width="83.5546875" style="9" customWidth="1"/>
    <col min="3586" max="3586" width="15.5546875" style="9" customWidth="1"/>
    <col min="3587" max="3587" width="0.5546875" style="9" customWidth="1"/>
    <col min="3588" max="3596" width="22.6640625" style="9" customWidth="1"/>
    <col min="3597" max="3604" width="13.88671875" style="9" customWidth="1"/>
    <col min="3605" max="3605" width="11.5546875" style="9" customWidth="1"/>
    <col min="3606" max="3606" width="15.88671875" style="9" bestFit="1" customWidth="1"/>
    <col min="3607" max="3608" width="17.109375" style="9" bestFit="1" customWidth="1"/>
    <col min="3609" max="3839" width="11.44140625" style="9"/>
    <col min="3840" max="3840" width="10.6640625" style="9" customWidth="1"/>
    <col min="3841" max="3841" width="83.5546875" style="9" customWidth="1"/>
    <col min="3842" max="3842" width="15.5546875" style="9" customWidth="1"/>
    <col min="3843" max="3843" width="0.5546875" style="9" customWidth="1"/>
    <col min="3844" max="3852" width="22.6640625" style="9" customWidth="1"/>
    <col min="3853" max="3860" width="13.88671875" style="9" customWidth="1"/>
    <col min="3861" max="3861" width="11.5546875" style="9" customWidth="1"/>
    <col min="3862" max="3862" width="15.88671875" style="9" bestFit="1" customWidth="1"/>
    <col min="3863" max="3864" width="17.109375" style="9" bestFit="1" customWidth="1"/>
    <col min="3865" max="4095" width="11.44140625" style="9"/>
    <col min="4096" max="4096" width="10.6640625" style="9" customWidth="1"/>
    <col min="4097" max="4097" width="83.5546875" style="9" customWidth="1"/>
    <col min="4098" max="4098" width="15.5546875" style="9" customWidth="1"/>
    <col min="4099" max="4099" width="0.5546875" style="9" customWidth="1"/>
    <col min="4100" max="4108" width="22.6640625" style="9" customWidth="1"/>
    <col min="4109" max="4116" width="13.88671875" style="9" customWidth="1"/>
    <col min="4117" max="4117" width="11.5546875" style="9" customWidth="1"/>
    <col min="4118" max="4118" width="15.88671875" style="9" bestFit="1" customWidth="1"/>
    <col min="4119" max="4120" width="17.109375" style="9" bestFit="1" customWidth="1"/>
    <col min="4121" max="4351" width="11.44140625" style="9"/>
    <col min="4352" max="4352" width="10.6640625" style="9" customWidth="1"/>
    <col min="4353" max="4353" width="83.5546875" style="9" customWidth="1"/>
    <col min="4354" max="4354" width="15.5546875" style="9" customWidth="1"/>
    <col min="4355" max="4355" width="0.5546875" style="9" customWidth="1"/>
    <col min="4356" max="4364" width="22.6640625" style="9" customWidth="1"/>
    <col min="4365" max="4372" width="13.88671875" style="9" customWidth="1"/>
    <col min="4373" max="4373" width="11.5546875" style="9" customWidth="1"/>
    <col min="4374" max="4374" width="15.88671875" style="9" bestFit="1" customWidth="1"/>
    <col min="4375" max="4376" width="17.109375" style="9" bestFit="1" customWidth="1"/>
    <col min="4377" max="4607" width="11.44140625" style="9"/>
    <col min="4608" max="4608" width="10.6640625" style="9" customWidth="1"/>
    <col min="4609" max="4609" width="83.5546875" style="9" customWidth="1"/>
    <col min="4610" max="4610" width="15.5546875" style="9" customWidth="1"/>
    <col min="4611" max="4611" width="0.5546875" style="9" customWidth="1"/>
    <col min="4612" max="4620" width="22.6640625" style="9" customWidth="1"/>
    <col min="4621" max="4628" width="13.88671875" style="9" customWidth="1"/>
    <col min="4629" max="4629" width="11.5546875" style="9" customWidth="1"/>
    <col min="4630" max="4630" width="15.88671875" style="9" bestFit="1" customWidth="1"/>
    <col min="4631" max="4632" width="17.109375" style="9" bestFit="1" customWidth="1"/>
    <col min="4633" max="4863" width="11.44140625" style="9"/>
    <col min="4864" max="4864" width="10.6640625" style="9" customWidth="1"/>
    <col min="4865" max="4865" width="83.5546875" style="9" customWidth="1"/>
    <col min="4866" max="4866" width="15.5546875" style="9" customWidth="1"/>
    <col min="4867" max="4867" width="0.5546875" style="9" customWidth="1"/>
    <col min="4868" max="4876" width="22.6640625" style="9" customWidth="1"/>
    <col min="4877" max="4884" width="13.88671875" style="9" customWidth="1"/>
    <col min="4885" max="4885" width="11.5546875" style="9" customWidth="1"/>
    <col min="4886" max="4886" width="15.88671875" style="9" bestFit="1" customWidth="1"/>
    <col min="4887" max="4888" width="17.109375" style="9" bestFit="1" customWidth="1"/>
    <col min="4889" max="5119" width="11.44140625" style="9"/>
    <col min="5120" max="5120" width="10.6640625" style="9" customWidth="1"/>
    <col min="5121" max="5121" width="83.5546875" style="9" customWidth="1"/>
    <col min="5122" max="5122" width="15.5546875" style="9" customWidth="1"/>
    <col min="5123" max="5123" width="0.5546875" style="9" customWidth="1"/>
    <col min="5124" max="5132" width="22.6640625" style="9" customWidth="1"/>
    <col min="5133" max="5140" width="13.88671875" style="9" customWidth="1"/>
    <col min="5141" max="5141" width="11.5546875" style="9" customWidth="1"/>
    <col min="5142" max="5142" width="15.88671875" style="9" bestFit="1" customWidth="1"/>
    <col min="5143" max="5144" width="17.109375" style="9" bestFit="1" customWidth="1"/>
    <col min="5145" max="5375" width="11.44140625" style="9"/>
    <col min="5376" max="5376" width="10.6640625" style="9" customWidth="1"/>
    <col min="5377" max="5377" width="83.5546875" style="9" customWidth="1"/>
    <col min="5378" max="5378" width="15.5546875" style="9" customWidth="1"/>
    <col min="5379" max="5379" width="0.5546875" style="9" customWidth="1"/>
    <col min="5380" max="5388" width="22.6640625" style="9" customWidth="1"/>
    <col min="5389" max="5396" width="13.88671875" style="9" customWidth="1"/>
    <col min="5397" max="5397" width="11.5546875" style="9" customWidth="1"/>
    <col min="5398" max="5398" width="15.88671875" style="9" bestFit="1" customWidth="1"/>
    <col min="5399" max="5400" width="17.109375" style="9" bestFit="1" customWidth="1"/>
    <col min="5401" max="5631" width="11.44140625" style="9"/>
    <col min="5632" max="5632" width="10.6640625" style="9" customWidth="1"/>
    <col min="5633" max="5633" width="83.5546875" style="9" customWidth="1"/>
    <col min="5634" max="5634" width="15.5546875" style="9" customWidth="1"/>
    <col min="5635" max="5635" width="0.5546875" style="9" customWidth="1"/>
    <col min="5636" max="5644" width="22.6640625" style="9" customWidth="1"/>
    <col min="5645" max="5652" width="13.88671875" style="9" customWidth="1"/>
    <col min="5653" max="5653" width="11.5546875" style="9" customWidth="1"/>
    <col min="5654" max="5654" width="15.88671875" style="9" bestFit="1" customWidth="1"/>
    <col min="5655" max="5656" width="17.109375" style="9" bestFit="1" customWidth="1"/>
    <col min="5657" max="5887" width="11.44140625" style="9"/>
    <col min="5888" max="5888" width="10.6640625" style="9" customWidth="1"/>
    <col min="5889" max="5889" width="83.5546875" style="9" customWidth="1"/>
    <col min="5890" max="5890" width="15.5546875" style="9" customWidth="1"/>
    <col min="5891" max="5891" width="0.5546875" style="9" customWidth="1"/>
    <col min="5892" max="5900" width="22.6640625" style="9" customWidth="1"/>
    <col min="5901" max="5908" width="13.88671875" style="9" customWidth="1"/>
    <col min="5909" max="5909" width="11.5546875" style="9" customWidth="1"/>
    <col min="5910" max="5910" width="15.88671875" style="9" bestFit="1" customWidth="1"/>
    <col min="5911" max="5912" width="17.109375" style="9" bestFit="1" customWidth="1"/>
    <col min="5913" max="6143" width="11.44140625" style="9"/>
    <col min="6144" max="6144" width="10.6640625" style="9" customWidth="1"/>
    <col min="6145" max="6145" width="83.5546875" style="9" customWidth="1"/>
    <col min="6146" max="6146" width="15.5546875" style="9" customWidth="1"/>
    <col min="6147" max="6147" width="0.5546875" style="9" customWidth="1"/>
    <col min="6148" max="6156" width="22.6640625" style="9" customWidth="1"/>
    <col min="6157" max="6164" width="13.88671875" style="9" customWidth="1"/>
    <col min="6165" max="6165" width="11.5546875" style="9" customWidth="1"/>
    <col min="6166" max="6166" width="15.88671875" style="9" bestFit="1" customWidth="1"/>
    <col min="6167" max="6168" width="17.109375" style="9" bestFit="1" customWidth="1"/>
    <col min="6169" max="6399" width="11.44140625" style="9"/>
    <col min="6400" max="6400" width="10.6640625" style="9" customWidth="1"/>
    <col min="6401" max="6401" width="83.5546875" style="9" customWidth="1"/>
    <col min="6402" max="6402" width="15.5546875" style="9" customWidth="1"/>
    <col min="6403" max="6403" width="0.5546875" style="9" customWidth="1"/>
    <col min="6404" max="6412" width="22.6640625" style="9" customWidth="1"/>
    <col min="6413" max="6420" width="13.88671875" style="9" customWidth="1"/>
    <col min="6421" max="6421" width="11.5546875" style="9" customWidth="1"/>
    <col min="6422" max="6422" width="15.88671875" style="9" bestFit="1" customWidth="1"/>
    <col min="6423" max="6424" width="17.109375" style="9" bestFit="1" customWidth="1"/>
    <col min="6425" max="6655" width="11.44140625" style="9"/>
    <col min="6656" max="6656" width="10.6640625" style="9" customWidth="1"/>
    <col min="6657" max="6657" width="83.5546875" style="9" customWidth="1"/>
    <col min="6658" max="6658" width="15.5546875" style="9" customWidth="1"/>
    <col min="6659" max="6659" width="0.5546875" style="9" customWidth="1"/>
    <col min="6660" max="6668" width="22.6640625" style="9" customWidth="1"/>
    <col min="6669" max="6676" width="13.88671875" style="9" customWidth="1"/>
    <col min="6677" max="6677" width="11.5546875" style="9" customWidth="1"/>
    <col min="6678" max="6678" width="15.88671875" style="9" bestFit="1" customWidth="1"/>
    <col min="6679" max="6680" width="17.109375" style="9" bestFit="1" customWidth="1"/>
    <col min="6681" max="6911" width="11.44140625" style="9"/>
    <col min="6912" max="6912" width="10.6640625" style="9" customWidth="1"/>
    <col min="6913" max="6913" width="83.5546875" style="9" customWidth="1"/>
    <col min="6914" max="6914" width="15.5546875" style="9" customWidth="1"/>
    <col min="6915" max="6915" width="0.5546875" style="9" customWidth="1"/>
    <col min="6916" max="6924" width="22.6640625" style="9" customWidth="1"/>
    <col min="6925" max="6932" width="13.88671875" style="9" customWidth="1"/>
    <col min="6933" max="6933" width="11.5546875" style="9" customWidth="1"/>
    <col min="6934" max="6934" width="15.88671875" style="9" bestFit="1" customWidth="1"/>
    <col min="6935" max="6936" width="17.109375" style="9" bestFit="1" customWidth="1"/>
    <col min="6937" max="7167" width="11.44140625" style="9"/>
    <col min="7168" max="7168" width="10.6640625" style="9" customWidth="1"/>
    <col min="7169" max="7169" width="83.5546875" style="9" customWidth="1"/>
    <col min="7170" max="7170" width="15.5546875" style="9" customWidth="1"/>
    <col min="7171" max="7171" width="0.5546875" style="9" customWidth="1"/>
    <col min="7172" max="7180" width="22.6640625" style="9" customWidth="1"/>
    <col min="7181" max="7188" width="13.88671875" style="9" customWidth="1"/>
    <col min="7189" max="7189" width="11.5546875" style="9" customWidth="1"/>
    <col min="7190" max="7190" width="15.88671875" style="9" bestFit="1" customWidth="1"/>
    <col min="7191" max="7192" width="17.109375" style="9" bestFit="1" customWidth="1"/>
    <col min="7193" max="7423" width="11.44140625" style="9"/>
    <col min="7424" max="7424" width="10.6640625" style="9" customWidth="1"/>
    <col min="7425" max="7425" width="83.5546875" style="9" customWidth="1"/>
    <col min="7426" max="7426" width="15.5546875" style="9" customWidth="1"/>
    <col min="7427" max="7427" width="0.5546875" style="9" customWidth="1"/>
    <col min="7428" max="7436" width="22.6640625" style="9" customWidth="1"/>
    <col min="7437" max="7444" width="13.88671875" style="9" customWidth="1"/>
    <col min="7445" max="7445" width="11.5546875" style="9" customWidth="1"/>
    <col min="7446" max="7446" width="15.88671875" style="9" bestFit="1" customWidth="1"/>
    <col min="7447" max="7448" width="17.109375" style="9" bestFit="1" customWidth="1"/>
    <col min="7449" max="7679" width="11.44140625" style="9"/>
    <col min="7680" max="7680" width="10.6640625" style="9" customWidth="1"/>
    <col min="7681" max="7681" width="83.5546875" style="9" customWidth="1"/>
    <col min="7682" max="7682" width="15.5546875" style="9" customWidth="1"/>
    <col min="7683" max="7683" width="0.5546875" style="9" customWidth="1"/>
    <col min="7684" max="7692" width="22.6640625" style="9" customWidth="1"/>
    <col min="7693" max="7700" width="13.88671875" style="9" customWidth="1"/>
    <col min="7701" max="7701" width="11.5546875" style="9" customWidth="1"/>
    <col min="7702" max="7702" width="15.88671875" style="9" bestFit="1" customWidth="1"/>
    <col min="7703" max="7704" width="17.109375" style="9" bestFit="1" customWidth="1"/>
    <col min="7705" max="7935" width="11.44140625" style="9"/>
    <col min="7936" max="7936" width="10.6640625" style="9" customWidth="1"/>
    <col min="7937" max="7937" width="83.5546875" style="9" customWidth="1"/>
    <col min="7938" max="7938" width="15.5546875" style="9" customWidth="1"/>
    <col min="7939" max="7939" width="0.5546875" style="9" customWidth="1"/>
    <col min="7940" max="7948" width="22.6640625" style="9" customWidth="1"/>
    <col min="7949" max="7956" width="13.88671875" style="9" customWidth="1"/>
    <col min="7957" max="7957" width="11.5546875" style="9" customWidth="1"/>
    <col min="7958" max="7958" width="15.88671875" style="9" bestFit="1" customWidth="1"/>
    <col min="7959" max="7960" width="17.109375" style="9" bestFit="1" customWidth="1"/>
    <col min="7961" max="8191" width="11.44140625" style="9"/>
    <col min="8192" max="8192" width="10.6640625" style="9" customWidth="1"/>
    <col min="8193" max="8193" width="83.5546875" style="9" customWidth="1"/>
    <col min="8194" max="8194" width="15.5546875" style="9" customWidth="1"/>
    <col min="8195" max="8195" width="0.5546875" style="9" customWidth="1"/>
    <col min="8196" max="8204" width="22.6640625" style="9" customWidth="1"/>
    <col min="8205" max="8212" width="13.88671875" style="9" customWidth="1"/>
    <col min="8213" max="8213" width="11.5546875" style="9" customWidth="1"/>
    <col min="8214" max="8214" width="15.88671875" style="9" bestFit="1" customWidth="1"/>
    <col min="8215" max="8216" width="17.109375" style="9" bestFit="1" customWidth="1"/>
    <col min="8217" max="8447" width="11.44140625" style="9"/>
    <col min="8448" max="8448" width="10.6640625" style="9" customWidth="1"/>
    <col min="8449" max="8449" width="83.5546875" style="9" customWidth="1"/>
    <col min="8450" max="8450" width="15.5546875" style="9" customWidth="1"/>
    <col min="8451" max="8451" width="0.5546875" style="9" customWidth="1"/>
    <col min="8452" max="8460" width="22.6640625" style="9" customWidth="1"/>
    <col min="8461" max="8468" width="13.88671875" style="9" customWidth="1"/>
    <col min="8469" max="8469" width="11.5546875" style="9" customWidth="1"/>
    <col min="8470" max="8470" width="15.88671875" style="9" bestFit="1" customWidth="1"/>
    <col min="8471" max="8472" width="17.109375" style="9" bestFit="1" customWidth="1"/>
    <col min="8473" max="8703" width="11.44140625" style="9"/>
    <col min="8704" max="8704" width="10.6640625" style="9" customWidth="1"/>
    <col min="8705" max="8705" width="83.5546875" style="9" customWidth="1"/>
    <col min="8706" max="8706" width="15.5546875" style="9" customWidth="1"/>
    <col min="8707" max="8707" width="0.5546875" style="9" customWidth="1"/>
    <col min="8708" max="8716" width="22.6640625" style="9" customWidth="1"/>
    <col min="8717" max="8724" width="13.88671875" style="9" customWidth="1"/>
    <col min="8725" max="8725" width="11.5546875" style="9" customWidth="1"/>
    <col min="8726" max="8726" width="15.88671875" style="9" bestFit="1" customWidth="1"/>
    <col min="8727" max="8728" width="17.109375" style="9" bestFit="1" customWidth="1"/>
    <col min="8729" max="8959" width="11.44140625" style="9"/>
    <col min="8960" max="8960" width="10.6640625" style="9" customWidth="1"/>
    <col min="8961" max="8961" width="83.5546875" style="9" customWidth="1"/>
    <col min="8962" max="8962" width="15.5546875" style="9" customWidth="1"/>
    <col min="8963" max="8963" width="0.5546875" style="9" customWidth="1"/>
    <col min="8964" max="8972" width="22.6640625" style="9" customWidth="1"/>
    <col min="8973" max="8980" width="13.88671875" style="9" customWidth="1"/>
    <col min="8981" max="8981" width="11.5546875" style="9" customWidth="1"/>
    <col min="8982" max="8982" width="15.88671875" style="9" bestFit="1" customWidth="1"/>
    <col min="8983" max="8984" width="17.109375" style="9" bestFit="1" customWidth="1"/>
    <col min="8985" max="9215" width="11.44140625" style="9"/>
    <col min="9216" max="9216" width="10.6640625" style="9" customWidth="1"/>
    <col min="9217" max="9217" width="83.5546875" style="9" customWidth="1"/>
    <col min="9218" max="9218" width="15.5546875" style="9" customWidth="1"/>
    <col min="9219" max="9219" width="0.5546875" style="9" customWidth="1"/>
    <col min="9220" max="9228" width="22.6640625" style="9" customWidth="1"/>
    <col min="9229" max="9236" width="13.88671875" style="9" customWidth="1"/>
    <col min="9237" max="9237" width="11.5546875" style="9" customWidth="1"/>
    <col min="9238" max="9238" width="15.88671875" style="9" bestFit="1" customWidth="1"/>
    <col min="9239" max="9240" width="17.109375" style="9" bestFit="1" customWidth="1"/>
    <col min="9241" max="9471" width="11.44140625" style="9"/>
    <col min="9472" max="9472" width="10.6640625" style="9" customWidth="1"/>
    <col min="9473" max="9473" width="83.5546875" style="9" customWidth="1"/>
    <col min="9474" max="9474" width="15.5546875" style="9" customWidth="1"/>
    <col min="9475" max="9475" width="0.5546875" style="9" customWidth="1"/>
    <col min="9476" max="9484" width="22.6640625" style="9" customWidth="1"/>
    <col min="9485" max="9492" width="13.88671875" style="9" customWidth="1"/>
    <col min="9493" max="9493" width="11.5546875" style="9" customWidth="1"/>
    <col min="9494" max="9494" width="15.88671875" style="9" bestFit="1" customWidth="1"/>
    <col min="9495" max="9496" width="17.109375" style="9" bestFit="1" customWidth="1"/>
    <col min="9497" max="9727" width="11.44140625" style="9"/>
    <col min="9728" max="9728" width="10.6640625" style="9" customWidth="1"/>
    <col min="9729" max="9729" width="83.5546875" style="9" customWidth="1"/>
    <col min="9730" max="9730" width="15.5546875" style="9" customWidth="1"/>
    <col min="9731" max="9731" width="0.5546875" style="9" customWidth="1"/>
    <col min="9732" max="9740" width="22.6640625" style="9" customWidth="1"/>
    <col min="9741" max="9748" width="13.88671875" style="9" customWidth="1"/>
    <col min="9749" max="9749" width="11.5546875" style="9" customWidth="1"/>
    <col min="9750" max="9750" width="15.88671875" style="9" bestFit="1" customWidth="1"/>
    <col min="9751" max="9752" width="17.109375" style="9" bestFit="1" customWidth="1"/>
    <col min="9753" max="9983" width="11.44140625" style="9"/>
    <col min="9984" max="9984" width="10.6640625" style="9" customWidth="1"/>
    <col min="9985" max="9985" width="83.5546875" style="9" customWidth="1"/>
    <col min="9986" max="9986" width="15.5546875" style="9" customWidth="1"/>
    <col min="9987" max="9987" width="0.5546875" style="9" customWidth="1"/>
    <col min="9988" max="9996" width="22.6640625" style="9" customWidth="1"/>
    <col min="9997" max="10004" width="13.88671875" style="9" customWidth="1"/>
    <col min="10005" max="10005" width="11.5546875" style="9" customWidth="1"/>
    <col min="10006" max="10006" width="15.88671875" style="9" bestFit="1" customWidth="1"/>
    <col min="10007" max="10008" width="17.109375" style="9" bestFit="1" customWidth="1"/>
    <col min="10009" max="10239" width="11.44140625" style="9"/>
    <col min="10240" max="10240" width="10.6640625" style="9" customWidth="1"/>
    <col min="10241" max="10241" width="83.5546875" style="9" customWidth="1"/>
    <col min="10242" max="10242" width="15.5546875" style="9" customWidth="1"/>
    <col min="10243" max="10243" width="0.5546875" style="9" customWidth="1"/>
    <col min="10244" max="10252" width="22.6640625" style="9" customWidth="1"/>
    <col min="10253" max="10260" width="13.88671875" style="9" customWidth="1"/>
    <col min="10261" max="10261" width="11.5546875" style="9" customWidth="1"/>
    <col min="10262" max="10262" width="15.88671875" style="9" bestFit="1" customWidth="1"/>
    <col min="10263" max="10264" width="17.109375" style="9" bestFit="1" customWidth="1"/>
    <col min="10265" max="10495" width="11.44140625" style="9"/>
    <col min="10496" max="10496" width="10.6640625" style="9" customWidth="1"/>
    <col min="10497" max="10497" width="83.5546875" style="9" customWidth="1"/>
    <col min="10498" max="10498" width="15.5546875" style="9" customWidth="1"/>
    <col min="10499" max="10499" width="0.5546875" style="9" customWidth="1"/>
    <col min="10500" max="10508" width="22.6640625" style="9" customWidth="1"/>
    <col min="10509" max="10516" width="13.88671875" style="9" customWidth="1"/>
    <col min="10517" max="10517" width="11.5546875" style="9" customWidth="1"/>
    <col min="10518" max="10518" width="15.88671875" style="9" bestFit="1" customWidth="1"/>
    <col min="10519" max="10520" width="17.109375" style="9" bestFit="1" customWidth="1"/>
    <col min="10521" max="10751" width="11.44140625" style="9"/>
    <col min="10752" max="10752" width="10.6640625" style="9" customWidth="1"/>
    <col min="10753" max="10753" width="83.5546875" style="9" customWidth="1"/>
    <col min="10754" max="10754" width="15.5546875" style="9" customWidth="1"/>
    <col min="10755" max="10755" width="0.5546875" style="9" customWidth="1"/>
    <col min="10756" max="10764" width="22.6640625" style="9" customWidth="1"/>
    <col min="10765" max="10772" width="13.88671875" style="9" customWidth="1"/>
    <col min="10773" max="10773" width="11.5546875" style="9" customWidth="1"/>
    <col min="10774" max="10774" width="15.88671875" style="9" bestFit="1" customWidth="1"/>
    <col min="10775" max="10776" width="17.109375" style="9" bestFit="1" customWidth="1"/>
    <col min="10777" max="11007" width="11.44140625" style="9"/>
    <col min="11008" max="11008" width="10.6640625" style="9" customWidth="1"/>
    <col min="11009" max="11009" width="83.5546875" style="9" customWidth="1"/>
    <col min="11010" max="11010" width="15.5546875" style="9" customWidth="1"/>
    <col min="11011" max="11011" width="0.5546875" style="9" customWidth="1"/>
    <col min="11012" max="11020" width="22.6640625" style="9" customWidth="1"/>
    <col min="11021" max="11028" width="13.88671875" style="9" customWidth="1"/>
    <col min="11029" max="11029" width="11.5546875" style="9" customWidth="1"/>
    <col min="11030" max="11030" width="15.88671875" style="9" bestFit="1" customWidth="1"/>
    <col min="11031" max="11032" width="17.109375" style="9" bestFit="1" customWidth="1"/>
    <col min="11033" max="11263" width="11.44140625" style="9"/>
    <col min="11264" max="11264" width="10.6640625" style="9" customWidth="1"/>
    <col min="11265" max="11265" width="83.5546875" style="9" customWidth="1"/>
    <col min="11266" max="11266" width="15.5546875" style="9" customWidth="1"/>
    <col min="11267" max="11267" width="0.5546875" style="9" customWidth="1"/>
    <col min="11268" max="11276" width="22.6640625" style="9" customWidth="1"/>
    <col min="11277" max="11284" width="13.88671875" style="9" customWidth="1"/>
    <col min="11285" max="11285" width="11.5546875" style="9" customWidth="1"/>
    <col min="11286" max="11286" width="15.88671875" style="9" bestFit="1" customWidth="1"/>
    <col min="11287" max="11288" width="17.109375" style="9" bestFit="1" customWidth="1"/>
    <col min="11289" max="11519" width="11.44140625" style="9"/>
    <col min="11520" max="11520" width="10.6640625" style="9" customWidth="1"/>
    <col min="11521" max="11521" width="83.5546875" style="9" customWidth="1"/>
    <col min="11522" max="11522" width="15.5546875" style="9" customWidth="1"/>
    <col min="11523" max="11523" width="0.5546875" style="9" customWidth="1"/>
    <col min="11524" max="11532" width="22.6640625" style="9" customWidth="1"/>
    <col min="11533" max="11540" width="13.88671875" style="9" customWidth="1"/>
    <col min="11541" max="11541" width="11.5546875" style="9" customWidth="1"/>
    <col min="11542" max="11542" width="15.88671875" style="9" bestFit="1" customWidth="1"/>
    <col min="11543" max="11544" width="17.109375" style="9" bestFit="1" customWidth="1"/>
    <col min="11545" max="11775" width="11.44140625" style="9"/>
    <col min="11776" max="11776" width="10.6640625" style="9" customWidth="1"/>
    <col min="11777" max="11777" width="83.5546875" style="9" customWidth="1"/>
    <col min="11778" max="11778" width="15.5546875" style="9" customWidth="1"/>
    <col min="11779" max="11779" width="0.5546875" style="9" customWidth="1"/>
    <col min="11780" max="11788" width="22.6640625" style="9" customWidth="1"/>
    <col min="11789" max="11796" width="13.88671875" style="9" customWidth="1"/>
    <col min="11797" max="11797" width="11.5546875" style="9" customWidth="1"/>
    <col min="11798" max="11798" width="15.88671875" style="9" bestFit="1" customWidth="1"/>
    <col min="11799" max="11800" width="17.109375" style="9" bestFit="1" customWidth="1"/>
    <col min="11801" max="12031" width="11.44140625" style="9"/>
    <col min="12032" max="12032" width="10.6640625" style="9" customWidth="1"/>
    <col min="12033" max="12033" width="83.5546875" style="9" customWidth="1"/>
    <col min="12034" max="12034" width="15.5546875" style="9" customWidth="1"/>
    <col min="12035" max="12035" width="0.5546875" style="9" customWidth="1"/>
    <col min="12036" max="12044" width="22.6640625" style="9" customWidth="1"/>
    <col min="12045" max="12052" width="13.88671875" style="9" customWidth="1"/>
    <col min="12053" max="12053" width="11.5546875" style="9" customWidth="1"/>
    <col min="12054" max="12054" width="15.88671875" style="9" bestFit="1" customWidth="1"/>
    <col min="12055" max="12056" width="17.109375" style="9" bestFit="1" customWidth="1"/>
    <col min="12057" max="12287" width="11.44140625" style="9"/>
    <col min="12288" max="12288" width="10.6640625" style="9" customWidth="1"/>
    <col min="12289" max="12289" width="83.5546875" style="9" customWidth="1"/>
    <col min="12290" max="12290" width="15.5546875" style="9" customWidth="1"/>
    <col min="12291" max="12291" width="0.5546875" style="9" customWidth="1"/>
    <col min="12292" max="12300" width="22.6640625" style="9" customWidth="1"/>
    <col min="12301" max="12308" width="13.88671875" style="9" customWidth="1"/>
    <col min="12309" max="12309" width="11.5546875" style="9" customWidth="1"/>
    <col min="12310" max="12310" width="15.88671875" style="9" bestFit="1" customWidth="1"/>
    <col min="12311" max="12312" width="17.109375" style="9" bestFit="1" customWidth="1"/>
    <col min="12313" max="12543" width="11.44140625" style="9"/>
    <col min="12544" max="12544" width="10.6640625" style="9" customWidth="1"/>
    <col min="12545" max="12545" width="83.5546875" style="9" customWidth="1"/>
    <col min="12546" max="12546" width="15.5546875" style="9" customWidth="1"/>
    <col min="12547" max="12547" width="0.5546875" style="9" customWidth="1"/>
    <col min="12548" max="12556" width="22.6640625" style="9" customWidth="1"/>
    <col min="12557" max="12564" width="13.88671875" style="9" customWidth="1"/>
    <col min="12565" max="12565" width="11.5546875" style="9" customWidth="1"/>
    <col min="12566" max="12566" width="15.88671875" style="9" bestFit="1" customWidth="1"/>
    <col min="12567" max="12568" width="17.109375" style="9" bestFit="1" customWidth="1"/>
    <col min="12569" max="12799" width="11.44140625" style="9"/>
    <col min="12800" max="12800" width="10.6640625" style="9" customWidth="1"/>
    <col min="12801" max="12801" width="83.5546875" style="9" customWidth="1"/>
    <col min="12802" max="12802" width="15.5546875" style="9" customWidth="1"/>
    <col min="12803" max="12803" width="0.5546875" style="9" customWidth="1"/>
    <col min="12804" max="12812" width="22.6640625" style="9" customWidth="1"/>
    <col min="12813" max="12820" width="13.88671875" style="9" customWidth="1"/>
    <col min="12821" max="12821" width="11.5546875" style="9" customWidth="1"/>
    <col min="12822" max="12822" width="15.88671875" style="9" bestFit="1" customWidth="1"/>
    <col min="12823" max="12824" width="17.109375" style="9" bestFit="1" customWidth="1"/>
    <col min="12825" max="13055" width="11.44140625" style="9"/>
    <col min="13056" max="13056" width="10.6640625" style="9" customWidth="1"/>
    <col min="13057" max="13057" width="83.5546875" style="9" customWidth="1"/>
    <col min="13058" max="13058" width="15.5546875" style="9" customWidth="1"/>
    <col min="13059" max="13059" width="0.5546875" style="9" customWidth="1"/>
    <col min="13060" max="13068" width="22.6640625" style="9" customWidth="1"/>
    <col min="13069" max="13076" width="13.88671875" style="9" customWidth="1"/>
    <col min="13077" max="13077" width="11.5546875" style="9" customWidth="1"/>
    <col min="13078" max="13078" width="15.88671875" style="9" bestFit="1" customWidth="1"/>
    <col min="13079" max="13080" width="17.109375" style="9" bestFit="1" customWidth="1"/>
    <col min="13081" max="13311" width="11.44140625" style="9"/>
    <col min="13312" max="13312" width="10.6640625" style="9" customWidth="1"/>
    <col min="13313" max="13313" width="83.5546875" style="9" customWidth="1"/>
    <col min="13314" max="13314" width="15.5546875" style="9" customWidth="1"/>
    <col min="13315" max="13315" width="0.5546875" style="9" customWidth="1"/>
    <col min="13316" max="13324" width="22.6640625" style="9" customWidth="1"/>
    <col min="13325" max="13332" width="13.88671875" style="9" customWidth="1"/>
    <col min="13333" max="13333" width="11.5546875" style="9" customWidth="1"/>
    <col min="13334" max="13334" width="15.88671875" style="9" bestFit="1" customWidth="1"/>
    <col min="13335" max="13336" width="17.109375" style="9" bestFit="1" customWidth="1"/>
    <col min="13337" max="13567" width="11.44140625" style="9"/>
    <col min="13568" max="13568" width="10.6640625" style="9" customWidth="1"/>
    <col min="13569" max="13569" width="83.5546875" style="9" customWidth="1"/>
    <col min="13570" max="13570" width="15.5546875" style="9" customWidth="1"/>
    <col min="13571" max="13571" width="0.5546875" style="9" customWidth="1"/>
    <col min="13572" max="13580" width="22.6640625" style="9" customWidth="1"/>
    <col min="13581" max="13588" width="13.88671875" style="9" customWidth="1"/>
    <col min="13589" max="13589" width="11.5546875" style="9" customWidth="1"/>
    <col min="13590" max="13590" width="15.88671875" style="9" bestFit="1" customWidth="1"/>
    <col min="13591" max="13592" width="17.109375" style="9" bestFit="1" customWidth="1"/>
    <col min="13593" max="13823" width="11.44140625" style="9"/>
    <col min="13824" max="13824" width="10.6640625" style="9" customWidth="1"/>
    <col min="13825" max="13825" width="83.5546875" style="9" customWidth="1"/>
    <col min="13826" max="13826" width="15.5546875" style="9" customWidth="1"/>
    <col min="13827" max="13827" width="0.5546875" style="9" customWidth="1"/>
    <col min="13828" max="13836" width="22.6640625" style="9" customWidth="1"/>
    <col min="13837" max="13844" width="13.88671875" style="9" customWidth="1"/>
    <col min="13845" max="13845" width="11.5546875" style="9" customWidth="1"/>
    <col min="13846" max="13846" width="15.88671875" style="9" bestFit="1" customWidth="1"/>
    <col min="13847" max="13848" width="17.109375" style="9" bestFit="1" customWidth="1"/>
    <col min="13849" max="14079" width="11.44140625" style="9"/>
    <col min="14080" max="14080" width="10.6640625" style="9" customWidth="1"/>
    <col min="14081" max="14081" width="83.5546875" style="9" customWidth="1"/>
    <col min="14082" max="14082" width="15.5546875" style="9" customWidth="1"/>
    <col min="14083" max="14083" width="0.5546875" style="9" customWidth="1"/>
    <col min="14084" max="14092" width="22.6640625" style="9" customWidth="1"/>
    <col min="14093" max="14100" width="13.88671875" style="9" customWidth="1"/>
    <col min="14101" max="14101" width="11.5546875" style="9" customWidth="1"/>
    <col min="14102" max="14102" width="15.88671875" style="9" bestFit="1" customWidth="1"/>
    <col min="14103" max="14104" width="17.109375" style="9" bestFit="1" customWidth="1"/>
    <col min="14105" max="14335" width="11.44140625" style="9"/>
    <col min="14336" max="14336" width="10.6640625" style="9" customWidth="1"/>
    <col min="14337" max="14337" width="83.5546875" style="9" customWidth="1"/>
    <col min="14338" max="14338" width="15.5546875" style="9" customWidth="1"/>
    <col min="14339" max="14339" width="0.5546875" style="9" customWidth="1"/>
    <col min="14340" max="14348" width="22.6640625" style="9" customWidth="1"/>
    <col min="14349" max="14356" width="13.88671875" style="9" customWidth="1"/>
    <col min="14357" max="14357" width="11.5546875" style="9" customWidth="1"/>
    <col min="14358" max="14358" width="15.88671875" style="9" bestFit="1" customWidth="1"/>
    <col min="14359" max="14360" width="17.109375" style="9" bestFit="1" customWidth="1"/>
    <col min="14361" max="14591" width="11.44140625" style="9"/>
    <col min="14592" max="14592" width="10.6640625" style="9" customWidth="1"/>
    <col min="14593" max="14593" width="83.5546875" style="9" customWidth="1"/>
    <col min="14594" max="14594" width="15.5546875" style="9" customWidth="1"/>
    <col min="14595" max="14595" width="0.5546875" style="9" customWidth="1"/>
    <col min="14596" max="14604" width="22.6640625" style="9" customWidth="1"/>
    <col min="14605" max="14612" width="13.88671875" style="9" customWidth="1"/>
    <col min="14613" max="14613" width="11.5546875" style="9" customWidth="1"/>
    <col min="14614" max="14614" width="15.88671875" style="9" bestFit="1" customWidth="1"/>
    <col min="14615" max="14616" width="17.109375" style="9" bestFit="1" customWidth="1"/>
    <col min="14617" max="14847" width="11.44140625" style="9"/>
    <col min="14848" max="14848" width="10.6640625" style="9" customWidth="1"/>
    <col min="14849" max="14849" width="83.5546875" style="9" customWidth="1"/>
    <col min="14850" max="14850" width="15.5546875" style="9" customWidth="1"/>
    <col min="14851" max="14851" width="0.5546875" style="9" customWidth="1"/>
    <col min="14852" max="14860" width="22.6640625" style="9" customWidth="1"/>
    <col min="14861" max="14868" width="13.88671875" style="9" customWidth="1"/>
    <col min="14869" max="14869" width="11.5546875" style="9" customWidth="1"/>
    <col min="14870" max="14870" width="15.88671875" style="9" bestFit="1" customWidth="1"/>
    <col min="14871" max="14872" width="17.109375" style="9" bestFit="1" customWidth="1"/>
    <col min="14873" max="15103" width="11.44140625" style="9"/>
    <col min="15104" max="15104" width="10.6640625" style="9" customWidth="1"/>
    <col min="15105" max="15105" width="83.5546875" style="9" customWidth="1"/>
    <col min="15106" max="15106" width="15.5546875" style="9" customWidth="1"/>
    <col min="15107" max="15107" width="0.5546875" style="9" customWidth="1"/>
    <col min="15108" max="15116" width="22.6640625" style="9" customWidth="1"/>
    <col min="15117" max="15124" width="13.88671875" style="9" customWidth="1"/>
    <col min="15125" max="15125" width="11.5546875" style="9" customWidth="1"/>
    <col min="15126" max="15126" width="15.88671875" style="9" bestFit="1" customWidth="1"/>
    <col min="15127" max="15128" width="17.109375" style="9" bestFit="1" customWidth="1"/>
    <col min="15129" max="15359" width="11.44140625" style="9"/>
    <col min="15360" max="15360" width="10.6640625" style="9" customWidth="1"/>
    <col min="15361" max="15361" width="83.5546875" style="9" customWidth="1"/>
    <col min="15362" max="15362" width="15.5546875" style="9" customWidth="1"/>
    <col min="15363" max="15363" width="0.5546875" style="9" customWidth="1"/>
    <col min="15364" max="15372" width="22.6640625" style="9" customWidth="1"/>
    <col min="15373" max="15380" width="13.88671875" style="9" customWidth="1"/>
    <col min="15381" max="15381" width="11.5546875" style="9" customWidth="1"/>
    <col min="15382" max="15382" width="15.88671875" style="9" bestFit="1" customWidth="1"/>
    <col min="15383" max="15384" width="17.109375" style="9" bestFit="1" customWidth="1"/>
    <col min="15385" max="15615" width="11.44140625" style="9"/>
    <col min="15616" max="15616" width="10.6640625" style="9" customWidth="1"/>
    <col min="15617" max="15617" width="83.5546875" style="9" customWidth="1"/>
    <col min="15618" max="15618" width="15.5546875" style="9" customWidth="1"/>
    <col min="15619" max="15619" width="0.5546875" style="9" customWidth="1"/>
    <col min="15620" max="15628" width="22.6640625" style="9" customWidth="1"/>
    <col min="15629" max="15636" width="13.88671875" style="9" customWidth="1"/>
    <col min="15637" max="15637" width="11.5546875" style="9" customWidth="1"/>
    <col min="15638" max="15638" width="15.88671875" style="9" bestFit="1" customWidth="1"/>
    <col min="15639" max="15640" width="17.109375" style="9" bestFit="1" customWidth="1"/>
    <col min="15641" max="15871" width="11.44140625" style="9"/>
    <col min="15872" max="15872" width="10.6640625" style="9" customWidth="1"/>
    <col min="15873" max="15873" width="83.5546875" style="9" customWidth="1"/>
    <col min="15874" max="15874" width="15.5546875" style="9" customWidth="1"/>
    <col min="15875" max="15875" width="0.5546875" style="9" customWidth="1"/>
    <col min="15876" max="15884" width="22.6640625" style="9" customWidth="1"/>
    <col min="15885" max="15892" width="13.88671875" style="9" customWidth="1"/>
    <col min="15893" max="15893" width="11.5546875" style="9" customWidth="1"/>
    <col min="15894" max="15894" width="15.88671875" style="9" bestFit="1" customWidth="1"/>
    <col min="15895" max="15896" width="17.109375" style="9" bestFit="1" customWidth="1"/>
    <col min="15897" max="16127" width="11.44140625" style="9"/>
    <col min="16128" max="16128" width="10.6640625" style="9" customWidth="1"/>
    <col min="16129" max="16129" width="83.5546875" style="9" customWidth="1"/>
    <col min="16130" max="16130" width="15.5546875" style="9" customWidth="1"/>
    <col min="16131" max="16131" width="0.5546875" style="9" customWidth="1"/>
    <col min="16132" max="16140" width="22.6640625" style="9" customWidth="1"/>
    <col min="16141" max="16148" width="13.88671875" style="9" customWidth="1"/>
    <col min="16149" max="16149" width="11.5546875" style="9" customWidth="1"/>
    <col min="16150" max="16150" width="15.88671875" style="9" bestFit="1" customWidth="1"/>
    <col min="16151" max="16152" width="17.109375" style="9" bestFit="1" customWidth="1"/>
    <col min="16153" max="16384" width="11.44140625" style="9"/>
  </cols>
  <sheetData>
    <row r="1" spans="1:24" ht="16.8">
      <c r="A1" s="88" t="s">
        <v>397</v>
      </c>
      <c r="B1" s="88"/>
      <c r="C1" s="8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4" ht="16.8">
      <c r="A2" s="89" t="s">
        <v>396</v>
      </c>
      <c r="B2" s="89"/>
      <c r="C2" s="8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4">
      <c r="A3" s="88" t="s">
        <v>398</v>
      </c>
      <c r="B3" s="88"/>
      <c r="C3" s="8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4" ht="9.6" customHeight="1">
      <c r="A4" s="88"/>
      <c r="B4" s="88"/>
      <c r="C4" s="88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4" ht="16.2" thickBot="1">
      <c r="A5" s="38"/>
      <c r="B5" s="39"/>
      <c r="C5" s="3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4" ht="16.2" thickTop="1">
      <c r="A6" s="90" t="s">
        <v>1</v>
      </c>
      <c r="B6" s="91"/>
      <c r="C6" s="94" t="s">
        <v>0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4" ht="15.6" customHeight="1" thickBot="1">
      <c r="A7" s="92"/>
      <c r="B7" s="93"/>
      <c r="C7" s="95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2"/>
      <c r="V7" s="9" t="s">
        <v>399</v>
      </c>
      <c r="W7" s="9" t="s">
        <v>400</v>
      </c>
    </row>
    <row r="8" spans="1:24" ht="17.25" hidden="1" customHeight="1" thickTop="1" thickBot="1">
      <c r="A8" s="14"/>
      <c r="B8" s="15"/>
      <c r="C8" s="65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W8" s="1"/>
    </row>
    <row r="9" spans="1:24" ht="16.2" thickTop="1">
      <c r="A9" s="46" t="s">
        <v>2</v>
      </c>
      <c r="B9" s="47"/>
      <c r="C9" s="66">
        <f>C10+C15+C20+C29+C34+C41+C43</f>
        <v>144819531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V9" s="3">
        <v>35070906</v>
      </c>
      <c r="W9" s="1"/>
      <c r="X9" s="17">
        <f>SUM(V9:W9)</f>
        <v>35070906</v>
      </c>
    </row>
    <row r="10" spans="1:24">
      <c r="A10" s="48" t="s">
        <v>412</v>
      </c>
      <c r="B10" s="49"/>
      <c r="C10" s="67">
        <f>SUM(C11:C14)</f>
        <v>83371379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V10" s="3">
        <v>21386831</v>
      </c>
      <c r="W10" s="1"/>
      <c r="X10" s="17">
        <f>SUM(V10:W10)</f>
        <v>21386831</v>
      </c>
    </row>
    <row r="11" spans="1:24">
      <c r="A11" s="50">
        <v>111</v>
      </c>
      <c r="B11" s="51" t="s">
        <v>9</v>
      </c>
      <c r="C11" s="75">
        <v>23691780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V11" s="3">
        <v>0</v>
      </c>
      <c r="W11" s="18">
        <v>24906048</v>
      </c>
      <c r="X11" s="17">
        <f t="shared" ref="X11:X74" si="0">SUM(V11:W11)</f>
        <v>24906048</v>
      </c>
    </row>
    <row r="12" spans="1:24">
      <c r="A12" s="50">
        <v>112</v>
      </c>
      <c r="B12" s="51" t="s">
        <v>10</v>
      </c>
      <c r="C12" s="76">
        <v>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V12" s="3">
        <v>0</v>
      </c>
      <c r="W12" s="18"/>
      <c r="X12" s="17">
        <f t="shared" si="0"/>
        <v>0</v>
      </c>
    </row>
    <row r="13" spans="1:24">
      <c r="A13" s="50">
        <v>113</v>
      </c>
      <c r="B13" s="51" t="s">
        <v>11</v>
      </c>
      <c r="C13" s="75">
        <v>59679599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V13" s="3">
        <v>21386831</v>
      </c>
      <c r="W13" s="18">
        <v>39055057</v>
      </c>
      <c r="X13" s="17">
        <f t="shared" si="0"/>
        <v>60441888</v>
      </c>
    </row>
    <row r="14" spans="1:24">
      <c r="A14" s="50">
        <v>114</v>
      </c>
      <c r="B14" s="51" t="s">
        <v>12</v>
      </c>
      <c r="C14" s="76">
        <v>0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V14" s="3">
        <v>0</v>
      </c>
      <c r="W14" s="18"/>
      <c r="X14" s="17">
        <f t="shared" si="0"/>
        <v>0</v>
      </c>
    </row>
    <row r="15" spans="1:24">
      <c r="A15" s="48" t="s">
        <v>413</v>
      </c>
      <c r="B15" s="49"/>
      <c r="C15" s="67">
        <f>SUM(C16:C19)</f>
        <v>10000000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V15" s="3">
        <v>0</v>
      </c>
      <c r="W15" s="18"/>
      <c r="X15" s="17">
        <f t="shared" si="0"/>
        <v>0</v>
      </c>
    </row>
    <row r="16" spans="1:24">
      <c r="A16" s="50">
        <v>121</v>
      </c>
      <c r="B16" s="51" t="s">
        <v>13</v>
      </c>
      <c r="C16" s="76">
        <v>0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V16" s="3">
        <v>0</v>
      </c>
      <c r="W16" s="18"/>
      <c r="X16" s="17">
        <f t="shared" si="0"/>
        <v>0</v>
      </c>
    </row>
    <row r="17" spans="1:24">
      <c r="A17" s="50">
        <v>122</v>
      </c>
      <c r="B17" s="51" t="s">
        <v>14</v>
      </c>
      <c r="C17" s="75">
        <v>10000000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V17" s="3">
        <v>0</v>
      </c>
      <c r="W17" s="18">
        <v>6580296</v>
      </c>
      <c r="X17" s="17">
        <f t="shared" si="0"/>
        <v>6580296</v>
      </c>
    </row>
    <row r="18" spans="1:24">
      <c r="A18" s="50">
        <v>123</v>
      </c>
      <c r="B18" s="51" t="s">
        <v>15</v>
      </c>
      <c r="C18" s="76">
        <v>0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V18" s="3">
        <v>0</v>
      </c>
      <c r="W18" s="18"/>
      <c r="X18" s="17">
        <f t="shared" si="0"/>
        <v>0</v>
      </c>
    </row>
    <row r="19" spans="1:24" ht="27">
      <c r="A19" s="50">
        <v>124</v>
      </c>
      <c r="B19" s="51" t="s">
        <v>16</v>
      </c>
      <c r="C19" s="76">
        <v>0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V19" s="3">
        <v>0</v>
      </c>
      <c r="W19" s="18"/>
      <c r="X19" s="17">
        <f t="shared" si="0"/>
        <v>0</v>
      </c>
    </row>
    <row r="20" spans="1:24">
      <c r="A20" s="48" t="s">
        <v>3</v>
      </c>
      <c r="B20" s="49"/>
      <c r="C20" s="67">
        <f>SUM(C21:C28)</f>
        <v>18759571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V20" s="3">
        <v>5278624</v>
      </c>
      <c r="W20" s="1"/>
      <c r="X20" s="17">
        <f t="shared" si="0"/>
        <v>5278624</v>
      </c>
    </row>
    <row r="21" spans="1:24">
      <c r="A21" s="50">
        <v>131</v>
      </c>
      <c r="B21" s="51" t="s">
        <v>17</v>
      </c>
      <c r="C21" s="77">
        <v>324732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V21" s="3">
        <v>68061</v>
      </c>
      <c r="W21" s="18">
        <v>178517</v>
      </c>
      <c r="X21" s="17">
        <f t="shared" si="0"/>
        <v>246578</v>
      </c>
    </row>
    <row r="22" spans="1:24">
      <c r="A22" s="50">
        <v>132</v>
      </c>
      <c r="B22" s="51" t="s">
        <v>18</v>
      </c>
      <c r="C22" s="75">
        <v>13020975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V22" s="3">
        <v>3024918</v>
      </c>
      <c r="W22" s="18">
        <v>14341071</v>
      </c>
      <c r="X22" s="17">
        <f t="shared" si="0"/>
        <v>17365989</v>
      </c>
    </row>
    <row r="23" spans="1:24">
      <c r="A23" s="50">
        <v>133</v>
      </c>
      <c r="B23" s="51" t="s">
        <v>19</v>
      </c>
      <c r="C23" s="76">
        <v>0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V23" s="3">
        <v>0</v>
      </c>
      <c r="W23" s="1"/>
      <c r="X23" s="17">
        <f t="shared" si="0"/>
        <v>0</v>
      </c>
    </row>
    <row r="24" spans="1:24">
      <c r="A24" s="50">
        <v>134</v>
      </c>
      <c r="B24" s="51" t="s">
        <v>20</v>
      </c>
      <c r="C24" s="75">
        <v>5413864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V24" s="3">
        <v>2185645</v>
      </c>
      <c r="W24" s="18">
        <v>3477495</v>
      </c>
      <c r="X24" s="17">
        <f t="shared" si="0"/>
        <v>5663140</v>
      </c>
    </row>
    <row r="25" spans="1:24">
      <c r="A25" s="50">
        <v>135</v>
      </c>
      <c r="B25" s="51" t="s">
        <v>21</v>
      </c>
      <c r="C25" s="76">
        <v>0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V25" s="3">
        <v>0</v>
      </c>
      <c r="W25" s="1"/>
      <c r="X25" s="17">
        <f t="shared" si="0"/>
        <v>0</v>
      </c>
    </row>
    <row r="26" spans="1:24">
      <c r="A26" s="50">
        <v>136</v>
      </c>
      <c r="B26" s="51" t="s">
        <v>22</v>
      </c>
      <c r="C26" s="76">
        <v>0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V26" s="3">
        <v>0</v>
      </c>
      <c r="W26" s="1"/>
      <c r="X26" s="17">
        <f t="shared" si="0"/>
        <v>0</v>
      </c>
    </row>
    <row r="27" spans="1:24">
      <c r="A27" s="50">
        <v>137</v>
      </c>
      <c r="B27" s="51" t="s">
        <v>23</v>
      </c>
      <c r="C27" s="76">
        <v>0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V27" s="3">
        <v>0</v>
      </c>
      <c r="W27" s="1"/>
      <c r="X27" s="17">
        <f t="shared" si="0"/>
        <v>0</v>
      </c>
    </row>
    <row r="28" spans="1:24">
      <c r="A28" s="50">
        <v>138</v>
      </c>
      <c r="B28" s="51" t="s">
        <v>24</v>
      </c>
      <c r="C28" s="76">
        <v>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V28" s="3">
        <v>0</v>
      </c>
      <c r="W28" s="1"/>
      <c r="X28" s="17">
        <f t="shared" si="0"/>
        <v>0</v>
      </c>
    </row>
    <row r="29" spans="1:24">
      <c r="A29" s="48" t="s">
        <v>4</v>
      </c>
      <c r="B29" s="49"/>
      <c r="C29" s="67">
        <f>SUM(C30:C33)</f>
        <v>25208158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V29" s="3">
        <v>8209856</v>
      </c>
      <c r="W29" s="1"/>
      <c r="X29" s="17">
        <f t="shared" si="0"/>
        <v>8209856</v>
      </c>
    </row>
    <row r="30" spans="1:24">
      <c r="A30" s="50">
        <v>141</v>
      </c>
      <c r="B30" s="51" t="s">
        <v>25</v>
      </c>
      <c r="C30" s="75">
        <v>16171288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V30" s="3">
        <v>5743741</v>
      </c>
      <c r="W30" s="18">
        <v>11746823</v>
      </c>
      <c r="X30" s="17">
        <f t="shared" si="0"/>
        <v>17490564</v>
      </c>
    </row>
    <row r="31" spans="1:24">
      <c r="A31" s="50">
        <v>142</v>
      </c>
      <c r="B31" s="51" t="s">
        <v>26</v>
      </c>
      <c r="C31" s="75">
        <v>4334988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V31" s="3">
        <v>1214835</v>
      </c>
      <c r="W31" s="18">
        <v>2685061</v>
      </c>
      <c r="X31" s="17">
        <f t="shared" si="0"/>
        <v>3899896</v>
      </c>
    </row>
    <row r="32" spans="1:24">
      <c r="A32" s="50">
        <v>143</v>
      </c>
      <c r="B32" s="51" t="s">
        <v>27</v>
      </c>
      <c r="C32" s="75">
        <v>4450450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V32" s="3">
        <v>1251280</v>
      </c>
      <c r="W32" s="18">
        <v>1073701</v>
      </c>
      <c r="X32" s="17">
        <f t="shared" si="0"/>
        <v>2324981</v>
      </c>
    </row>
    <row r="33" spans="1:24">
      <c r="A33" s="50">
        <v>144</v>
      </c>
      <c r="B33" s="51" t="s">
        <v>28</v>
      </c>
      <c r="C33" s="75">
        <v>251432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V33" s="3">
        <v>0</v>
      </c>
      <c r="W33" s="18">
        <v>487282</v>
      </c>
      <c r="X33" s="17">
        <f t="shared" si="0"/>
        <v>487282</v>
      </c>
    </row>
    <row r="34" spans="1:24">
      <c r="A34" s="48" t="s">
        <v>414</v>
      </c>
      <c r="B34" s="49"/>
      <c r="C34" s="67">
        <f>SUM(C35:C40)</f>
        <v>4644870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V34" s="3">
        <v>48000</v>
      </c>
      <c r="W34" s="1"/>
      <c r="X34" s="17">
        <f t="shared" si="0"/>
        <v>48000</v>
      </c>
    </row>
    <row r="35" spans="1:24">
      <c r="A35" s="50">
        <v>151</v>
      </c>
      <c r="B35" s="51" t="s">
        <v>29</v>
      </c>
      <c r="C35" s="75">
        <v>3090000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V35" s="3">
        <v>48000</v>
      </c>
      <c r="W35" s="18">
        <v>2946004</v>
      </c>
      <c r="X35" s="17">
        <f t="shared" si="0"/>
        <v>2994004</v>
      </c>
    </row>
    <row r="36" spans="1:24">
      <c r="A36" s="50">
        <v>152</v>
      </c>
      <c r="B36" s="51" t="s">
        <v>30</v>
      </c>
      <c r="C36" s="75">
        <v>944055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V36" s="3">
        <v>0</v>
      </c>
      <c r="W36" s="1"/>
      <c r="X36" s="17">
        <f t="shared" si="0"/>
        <v>0</v>
      </c>
    </row>
    <row r="37" spans="1:24">
      <c r="A37" s="50">
        <v>153</v>
      </c>
      <c r="B37" s="51" t="s">
        <v>31</v>
      </c>
      <c r="C37" s="75">
        <v>610815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V37" s="3">
        <v>0</v>
      </c>
      <c r="W37" s="1"/>
      <c r="X37" s="17">
        <f t="shared" si="0"/>
        <v>0</v>
      </c>
    </row>
    <row r="38" spans="1:24">
      <c r="A38" s="50">
        <v>154</v>
      </c>
      <c r="B38" s="51" t="s">
        <v>32</v>
      </c>
      <c r="C38" s="76">
        <v>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V38" s="3">
        <v>0</v>
      </c>
      <c r="W38" s="1"/>
      <c r="X38" s="17">
        <f t="shared" si="0"/>
        <v>0</v>
      </c>
    </row>
    <row r="39" spans="1:24">
      <c r="A39" s="50">
        <v>155</v>
      </c>
      <c r="B39" s="51" t="s">
        <v>33</v>
      </c>
      <c r="C39" s="78">
        <v>0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V39" s="3">
        <v>0</v>
      </c>
      <c r="W39" s="1"/>
      <c r="X39" s="17">
        <f t="shared" si="0"/>
        <v>0</v>
      </c>
    </row>
    <row r="40" spans="1:24">
      <c r="A40" s="50">
        <v>159</v>
      </c>
      <c r="B40" s="51" t="s">
        <v>34</v>
      </c>
      <c r="C40" s="76">
        <v>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V40" s="3">
        <v>0</v>
      </c>
      <c r="W40" s="1"/>
      <c r="X40" s="17">
        <f t="shared" si="0"/>
        <v>0</v>
      </c>
    </row>
    <row r="41" spans="1:24">
      <c r="A41" s="48" t="s">
        <v>35</v>
      </c>
      <c r="B41" s="49"/>
      <c r="C41" s="67">
        <f>SUM(C42)</f>
        <v>850541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V41" s="3">
        <v>0</v>
      </c>
      <c r="W41" s="1"/>
      <c r="X41" s="17">
        <f t="shared" si="0"/>
        <v>0</v>
      </c>
    </row>
    <row r="42" spans="1:24">
      <c r="A42" s="50">
        <v>161</v>
      </c>
      <c r="B42" s="51" t="s">
        <v>36</v>
      </c>
      <c r="C42" s="75">
        <v>850541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V42" s="3">
        <v>0</v>
      </c>
      <c r="W42" s="18">
        <v>27918</v>
      </c>
      <c r="X42" s="17">
        <f t="shared" si="0"/>
        <v>27918</v>
      </c>
    </row>
    <row r="43" spans="1:24">
      <c r="A43" s="48" t="s">
        <v>415</v>
      </c>
      <c r="B43" s="49"/>
      <c r="C43" s="67">
        <f>SUM(C44:C45)</f>
        <v>1985012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V43" s="3">
        <v>147595</v>
      </c>
      <c r="W43" s="1"/>
      <c r="X43" s="17">
        <f t="shared" si="0"/>
        <v>147595</v>
      </c>
    </row>
    <row r="44" spans="1:24">
      <c r="A44" s="50">
        <v>171</v>
      </c>
      <c r="B44" s="51" t="s">
        <v>37</v>
      </c>
      <c r="C44" s="75">
        <v>1985012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V44" s="3">
        <v>0</v>
      </c>
      <c r="W44" s="18">
        <v>809496</v>
      </c>
      <c r="X44" s="17">
        <f t="shared" si="0"/>
        <v>809496</v>
      </c>
    </row>
    <row r="45" spans="1:24">
      <c r="A45" s="50">
        <v>172</v>
      </c>
      <c r="B45" s="51" t="s">
        <v>38</v>
      </c>
      <c r="C45" s="76">
        <v>0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V45" s="3">
        <v>147595</v>
      </c>
      <c r="W45" s="1"/>
      <c r="X45" s="17">
        <f t="shared" si="0"/>
        <v>147595</v>
      </c>
    </row>
    <row r="46" spans="1:24">
      <c r="A46" s="46" t="s">
        <v>5</v>
      </c>
      <c r="B46" s="47"/>
      <c r="C46" s="66">
        <f>C47+C56+C60+C70+C80+C88+C91+C97+C101</f>
        <v>10414228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V46" s="3">
        <v>1320240</v>
      </c>
      <c r="W46" s="1"/>
      <c r="X46" s="17">
        <f t="shared" si="0"/>
        <v>1320240</v>
      </c>
    </row>
    <row r="47" spans="1:24">
      <c r="A47" s="48" t="s">
        <v>416</v>
      </c>
      <c r="B47" s="49"/>
      <c r="C47" s="67">
        <f>SUM(C48:C55)</f>
        <v>3443009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V47" s="3">
        <v>252867</v>
      </c>
      <c r="W47" s="1"/>
      <c r="X47" s="17">
        <f t="shared" si="0"/>
        <v>252867</v>
      </c>
    </row>
    <row r="48" spans="1:24">
      <c r="A48" s="50">
        <v>211</v>
      </c>
      <c r="B48" s="51" t="s">
        <v>39</v>
      </c>
      <c r="C48" s="68">
        <v>1238631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V48" s="3">
        <v>111481</v>
      </c>
      <c r="W48" s="18">
        <v>1088630</v>
      </c>
      <c r="X48" s="17">
        <f t="shared" si="0"/>
        <v>1200111</v>
      </c>
    </row>
    <row r="49" spans="1:24">
      <c r="A49" s="50">
        <v>212</v>
      </c>
      <c r="B49" s="51" t="s">
        <v>40</v>
      </c>
      <c r="C49" s="68">
        <v>488664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V49" s="3">
        <v>84772</v>
      </c>
      <c r="W49" s="18">
        <v>323663</v>
      </c>
      <c r="X49" s="17">
        <f t="shared" si="0"/>
        <v>408435</v>
      </c>
    </row>
    <row r="50" spans="1:24">
      <c r="A50" s="50">
        <v>213</v>
      </c>
      <c r="B50" s="51" t="s">
        <v>41</v>
      </c>
      <c r="C50" s="68">
        <v>0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V50" s="3">
        <v>0</v>
      </c>
      <c r="W50" s="1"/>
      <c r="X50" s="17">
        <f t="shared" si="0"/>
        <v>0</v>
      </c>
    </row>
    <row r="51" spans="1:24" ht="19.5" customHeight="1">
      <c r="A51" s="52">
        <v>214</v>
      </c>
      <c r="B51" s="53" t="s">
        <v>42</v>
      </c>
      <c r="C51" s="68">
        <v>746501</v>
      </c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V51" s="3">
        <v>12515</v>
      </c>
      <c r="W51" s="18">
        <v>745500</v>
      </c>
      <c r="X51" s="17">
        <f t="shared" si="0"/>
        <v>758015</v>
      </c>
    </row>
    <row r="52" spans="1:24">
      <c r="A52" s="50">
        <v>215</v>
      </c>
      <c r="B52" s="51" t="s">
        <v>43</v>
      </c>
      <c r="C52" s="68">
        <v>328489</v>
      </c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V52" s="3">
        <v>5165</v>
      </c>
      <c r="W52" s="18">
        <v>325488</v>
      </c>
      <c r="X52" s="17">
        <f t="shared" si="0"/>
        <v>330653</v>
      </c>
    </row>
    <row r="53" spans="1:24">
      <c r="A53" s="50">
        <v>216</v>
      </c>
      <c r="B53" s="51" t="s">
        <v>44</v>
      </c>
      <c r="C53" s="68">
        <v>640483</v>
      </c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V53" s="3">
        <v>38934</v>
      </c>
      <c r="W53" s="18">
        <v>402294</v>
      </c>
      <c r="X53" s="17">
        <f t="shared" si="0"/>
        <v>441228</v>
      </c>
    </row>
    <row r="54" spans="1:24" ht="16.2" thickBot="1">
      <c r="A54" s="61">
        <v>217</v>
      </c>
      <c r="B54" s="62" t="s">
        <v>45</v>
      </c>
      <c r="C54" s="70">
        <v>241</v>
      </c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V54" s="3">
        <v>0</v>
      </c>
      <c r="W54" s="18">
        <v>240</v>
      </c>
      <c r="X54" s="17">
        <f t="shared" si="0"/>
        <v>240</v>
      </c>
    </row>
    <row r="55" spans="1:24" ht="16.2" thickTop="1">
      <c r="A55" s="50">
        <v>218</v>
      </c>
      <c r="B55" s="51" t="s">
        <v>46</v>
      </c>
      <c r="C55" s="68">
        <v>0</v>
      </c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V55" s="3">
        <v>0</v>
      </c>
      <c r="W55" s="1"/>
      <c r="X55" s="17">
        <f t="shared" si="0"/>
        <v>0</v>
      </c>
    </row>
    <row r="56" spans="1:24">
      <c r="A56" s="48" t="s">
        <v>6</v>
      </c>
      <c r="B56" s="49"/>
      <c r="C56" s="67">
        <f>SUM(C57:C59)</f>
        <v>1675252</v>
      </c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V56" s="3">
        <v>317234</v>
      </c>
      <c r="W56" s="1"/>
      <c r="X56" s="17">
        <f t="shared" si="0"/>
        <v>317234</v>
      </c>
    </row>
    <row r="57" spans="1:24">
      <c r="A57" s="50">
        <v>221</v>
      </c>
      <c r="B57" s="51" t="s">
        <v>47</v>
      </c>
      <c r="C57" s="68">
        <v>1603632</v>
      </c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V57" s="3">
        <v>316141</v>
      </c>
      <c r="W57" s="18">
        <v>1353633</v>
      </c>
      <c r="X57" s="17">
        <f t="shared" si="0"/>
        <v>1669774</v>
      </c>
    </row>
    <row r="58" spans="1:24">
      <c r="A58" s="50">
        <v>222</v>
      </c>
      <c r="B58" s="51" t="s">
        <v>48</v>
      </c>
      <c r="C58" s="68">
        <v>0</v>
      </c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V58" s="3">
        <v>0</v>
      </c>
      <c r="W58" s="18">
        <v>70619</v>
      </c>
      <c r="X58" s="17">
        <f t="shared" si="0"/>
        <v>70619</v>
      </c>
    </row>
    <row r="59" spans="1:24">
      <c r="A59" s="50">
        <v>223</v>
      </c>
      <c r="B59" s="51" t="s">
        <v>49</v>
      </c>
      <c r="C59" s="68">
        <v>71620</v>
      </c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V59" s="3">
        <v>1093</v>
      </c>
      <c r="W59" s="1"/>
      <c r="X59" s="17">
        <f t="shared" si="0"/>
        <v>1093</v>
      </c>
    </row>
    <row r="60" spans="1:24">
      <c r="A60" s="48" t="s">
        <v>417</v>
      </c>
      <c r="B60" s="49"/>
      <c r="C60" s="67">
        <f>SUM(C61:C69)</f>
        <v>0</v>
      </c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V60" s="3">
        <v>0</v>
      </c>
      <c r="W60" s="1"/>
      <c r="X60" s="17">
        <f t="shared" si="0"/>
        <v>0</v>
      </c>
    </row>
    <row r="61" spans="1:24">
      <c r="A61" s="50">
        <v>231</v>
      </c>
      <c r="B61" s="51" t="s">
        <v>50</v>
      </c>
      <c r="C61" s="68">
        <v>0</v>
      </c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V61" s="3">
        <v>0</v>
      </c>
      <c r="W61" s="1"/>
      <c r="X61" s="17">
        <f t="shared" si="0"/>
        <v>0</v>
      </c>
    </row>
    <row r="62" spans="1:24">
      <c r="A62" s="50">
        <v>232</v>
      </c>
      <c r="B62" s="51" t="s">
        <v>51</v>
      </c>
      <c r="C62" s="68">
        <v>0</v>
      </c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V62" s="3">
        <v>0</v>
      </c>
      <c r="W62" s="1"/>
      <c r="X62" s="17">
        <f t="shared" si="0"/>
        <v>0</v>
      </c>
    </row>
    <row r="63" spans="1:24">
      <c r="A63" s="50">
        <v>233</v>
      </c>
      <c r="B63" s="51" t="s">
        <v>52</v>
      </c>
      <c r="C63" s="68">
        <v>0</v>
      </c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V63" s="3">
        <v>0</v>
      </c>
      <c r="W63" s="1"/>
      <c r="X63" s="17">
        <f t="shared" si="0"/>
        <v>0</v>
      </c>
    </row>
    <row r="64" spans="1:24">
      <c r="A64" s="50">
        <v>234</v>
      </c>
      <c r="B64" s="51" t="s">
        <v>53</v>
      </c>
      <c r="C64" s="68">
        <v>0</v>
      </c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V64" s="3">
        <v>0</v>
      </c>
      <c r="W64" s="1"/>
      <c r="X64" s="17">
        <f t="shared" si="0"/>
        <v>0</v>
      </c>
    </row>
    <row r="65" spans="1:24">
      <c r="A65" s="50">
        <v>235</v>
      </c>
      <c r="B65" s="51" t="s">
        <v>54</v>
      </c>
      <c r="C65" s="68">
        <v>0</v>
      </c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V65" s="3">
        <v>0</v>
      </c>
      <c r="W65" s="1"/>
      <c r="X65" s="17">
        <f t="shared" si="0"/>
        <v>0</v>
      </c>
    </row>
    <row r="66" spans="1:24">
      <c r="A66" s="50">
        <v>236</v>
      </c>
      <c r="B66" s="51" t="s">
        <v>55</v>
      </c>
      <c r="C66" s="68">
        <v>0</v>
      </c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V66" s="3">
        <v>0</v>
      </c>
      <c r="W66" s="1"/>
      <c r="X66" s="17">
        <f t="shared" si="0"/>
        <v>0</v>
      </c>
    </row>
    <row r="67" spans="1:24">
      <c r="A67" s="50">
        <v>237</v>
      </c>
      <c r="B67" s="51" t="s">
        <v>56</v>
      </c>
      <c r="C67" s="68">
        <v>0</v>
      </c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V67" s="3">
        <v>0</v>
      </c>
      <c r="W67" s="1"/>
      <c r="X67" s="17">
        <f t="shared" si="0"/>
        <v>0</v>
      </c>
    </row>
    <row r="68" spans="1:24">
      <c r="A68" s="50">
        <v>238</v>
      </c>
      <c r="B68" s="51" t="s">
        <v>57</v>
      </c>
      <c r="C68" s="68">
        <v>0</v>
      </c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V68" s="3">
        <v>0</v>
      </c>
      <c r="W68" s="1"/>
      <c r="X68" s="17">
        <f t="shared" si="0"/>
        <v>0</v>
      </c>
    </row>
    <row r="69" spans="1:24">
      <c r="A69" s="50">
        <v>239</v>
      </c>
      <c r="B69" s="51" t="s">
        <v>58</v>
      </c>
      <c r="C69" s="68">
        <v>0</v>
      </c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V69" s="3">
        <v>0</v>
      </c>
      <c r="W69" s="1"/>
      <c r="X69" s="17">
        <f t="shared" si="0"/>
        <v>0</v>
      </c>
    </row>
    <row r="70" spans="1:24">
      <c r="A70" s="48" t="s">
        <v>418</v>
      </c>
      <c r="B70" s="49"/>
      <c r="C70" s="67">
        <f>SUM(C71:C79)</f>
        <v>272057</v>
      </c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V70" s="3">
        <v>36452</v>
      </c>
      <c r="W70" s="1"/>
      <c r="X70" s="17">
        <f t="shared" si="0"/>
        <v>36452</v>
      </c>
    </row>
    <row r="71" spans="1:24">
      <c r="A71" s="50">
        <v>241</v>
      </c>
      <c r="B71" s="51" t="s">
        <v>59</v>
      </c>
      <c r="C71" s="68">
        <v>0</v>
      </c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V71" s="3">
        <v>0</v>
      </c>
      <c r="W71" s="1"/>
      <c r="X71" s="17">
        <f t="shared" si="0"/>
        <v>0</v>
      </c>
    </row>
    <row r="72" spans="1:24">
      <c r="A72" s="50">
        <v>242</v>
      </c>
      <c r="B72" s="51" t="s">
        <v>60</v>
      </c>
      <c r="C72" s="68">
        <v>1061</v>
      </c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V72" s="3">
        <v>0</v>
      </c>
      <c r="W72" s="18">
        <v>60</v>
      </c>
      <c r="X72" s="17">
        <f t="shared" si="0"/>
        <v>60</v>
      </c>
    </row>
    <row r="73" spans="1:24">
      <c r="A73" s="50">
        <v>243</v>
      </c>
      <c r="B73" s="51" t="s">
        <v>61</v>
      </c>
      <c r="C73" s="68">
        <v>1000</v>
      </c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V73" s="3">
        <v>0</v>
      </c>
      <c r="W73" s="1"/>
      <c r="X73" s="17">
        <f t="shared" si="0"/>
        <v>0</v>
      </c>
    </row>
    <row r="74" spans="1:24">
      <c r="A74" s="50">
        <v>244</v>
      </c>
      <c r="B74" s="51" t="s">
        <v>62</v>
      </c>
      <c r="C74" s="68">
        <v>6495</v>
      </c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V74" s="3">
        <v>0</v>
      </c>
      <c r="W74" s="18">
        <v>6495</v>
      </c>
      <c r="X74" s="17">
        <f t="shared" si="0"/>
        <v>6495</v>
      </c>
    </row>
    <row r="75" spans="1:24">
      <c r="A75" s="50">
        <v>245</v>
      </c>
      <c r="B75" s="51" t="s">
        <v>63</v>
      </c>
      <c r="C75" s="68">
        <v>0</v>
      </c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V75" s="3">
        <v>0</v>
      </c>
      <c r="W75" s="1"/>
      <c r="X75" s="17">
        <f t="shared" ref="X75:X138" si="1">SUM(V75:W75)</f>
        <v>0</v>
      </c>
    </row>
    <row r="76" spans="1:24">
      <c r="A76" s="50">
        <v>246</v>
      </c>
      <c r="B76" s="51" t="s">
        <v>64</v>
      </c>
      <c r="C76" s="68">
        <v>107237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V76" s="3">
        <v>6456</v>
      </c>
      <c r="W76" s="18">
        <v>57237</v>
      </c>
      <c r="X76" s="17">
        <f t="shared" si="1"/>
        <v>63693</v>
      </c>
    </row>
    <row r="77" spans="1:24">
      <c r="A77" s="50">
        <v>247</v>
      </c>
      <c r="B77" s="51" t="s">
        <v>65</v>
      </c>
      <c r="C77" s="68">
        <v>3078</v>
      </c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V77" s="3">
        <v>0</v>
      </c>
      <c r="W77" s="18">
        <v>78</v>
      </c>
      <c r="X77" s="17">
        <f t="shared" si="1"/>
        <v>78</v>
      </c>
    </row>
    <row r="78" spans="1:24">
      <c r="A78" s="50">
        <v>248</v>
      </c>
      <c r="B78" s="51" t="s">
        <v>66</v>
      </c>
      <c r="C78" s="68">
        <v>49415</v>
      </c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V78" s="3">
        <v>16289</v>
      </c>
      <c r="W78" s="18">
        <v>14414</v>
      </c>
      <c r="X78" s="17">
        <f t="shared" si="1"/>
        <v>30703</v>
      </c>
    </row>
    <row r="79" spans="1:24">
      <c r="A79" s="50">
        <v>249</v>
      </c>
      <c r="B79" s="51" t="s">
        <v>67</v>
      </c>
      <c r="C79" s="68">
        <v>103771</v>
      </c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V79" s="3">
        <v>13707</v>
      </c>
      <c r="W79" s="18">
        <v>83772</v>
      </c>
      <c r="X79" s="17">
        <f t="shared" si="1"/>
        <v>97479</v>
      </c>
    </row>
    <row r="80" spans="1:24">
      <c r="A80" s="48" t="s">
        <v>419</v>
      </c>
      <c r="B80" s="49"/>
      <c r="C80" s="67">
        <f>SUM(C81:C87)</f>
        <v>173972</v>
      </c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V80" s="3">
        <v>4668</v>
      </c>
      <c r="W80" s="1"/>
      <c r="X80" s="17">
        <f t="shared" si="1"/>
        <v>4668</v>
      </c>
    </row>
    <row r="81" spans="1:24">
      <c r="A81" s="50">
        <v>251</v>
      </c>
      <c r="B81" s="51" t="s">
        <v>68</v>
      </c>
      <c r="C81" s="68">
        <v>0</v>
      </c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V81" s="3">
        <v>0</v>
      </c>
      <c r="W81" s="1"/>
      <c r="X81" s="17">
        <f t="shared" si="1"/>
        <v>0</v>
      </c>
    </row>
    <row r="82" spans="1:24">
      <c r="A82" s="50">
        <v>252</v>
      </c>
      <c r="B82" s="51" t="s">
        <v>69</v>
      </c>
      <c r="C82" s="68">
        <v>2324</v>
      </c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V82" s="3">
        <v>0</v>
      </c>
      <c r="W82" s="18">
        <v>324</v>
      </c>
      <c r="X82" s="17">
        <f t="shared" si="1"/>
        <v>324</v>
      </c>
    </row>
    <row r="83" spans="1:24">
      <c r="A83" s="50">
        <v>253</v>
      </c>
      <c r="B83" s="51" t="s">
        <v>70</v>
      </c>
      <c r="C83" s="68">
        <v>141648</v>
      </c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V83" s="3">
        <v>4668</v>
      </c>
      <c r="W83" s="18">
        <v>136650</v>
      </c>
      <c r="X83" s="17">
        <f t="shared" si="1"/>
        <v>141318</v>
      </c>
    </row>
    <row r="84" spans="1:24">
      <c r="A84" s="50">
        <v>254</v>
      </c>
      <c r="B84" s="51" t="s">
        <v>71</v>
      </c>
      <c r="C84" s="68">
        <v>30000</v>
      </c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V84" s="3">
        <v>0</v>
      </c>
      <c r="W84" s="1"/>
      <c r="X84" s="17">
        <f t="shared" si="1"/>
        <v>0</v>
      </c>
    </row>
    <row r="85" spans="1:24">
      <c r="A85" s="50">
        <v>255</v>
      </c>
      <c r="B85" s="51" t="s">
        <v>72</v>
      </c>
      <c r="C85" s="68">
        <v>0</v>
      </c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V85" s="3">
        <v>0</v>
      </c>
      <c r="W85" s="1"/>
      <c r="X85" s="17">
        <f t="shared" si="1"/>
        <v>0</v>
      </c>
    </row>
    <row r="86" spans="1:24">
      <c r="A86" s="50">
        <v>256</v>
      </c>
      <c r="B86" s="51" t="s">
        <v>73</v>
      </c>
      <c r="C86" s="68">
        <v>0</v>
      </c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V86" s="3">
        <v>0</v>
      </c>
      <c r="W86" s="1"/>
      <c r="X86" s="17">
        <f t="shared" si="1"/>
        <v>0</v>
      </c>
    </row>
    <row r="87" spans="1:24">
      <c r="A87" s="50">
        <v>259</v>
      </c>
      <c r="B87" s="51" t="s">
        <v>74</v>
      </c>
      <c r="C87" s="68">
        <v>0</v>
      </c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V87" s="3">
        <v>0</v>
      </c>
      <c r="W87" s="1"/>
      <c r="X87" s="17">
        <f t="shared" si="1"/>
        <v>0</v>
      </c>
    </row>
    <row r="88" spans="1:24">
      <c r="A88" s="48" t="s">
        <v>75</v>
      </c>
      <c r="B88" s="49"/>
      <c r="C88" s="67">
        <f>C89+C90</f>
        <v>4023520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V88" s="3">
        <v>562812</v>
      </c>
      <c r="W88" s="1"/>
      <c r="X88" s="17">
        <f t="shared" si="1"/>
        <v>562812</v>
      </c>
    </row>
    <row r="89" spans="1:24">
      <c r="A89" s="50">
        <v>261</v>
      </c>
      <c r="B89" s="51" t="s">
        <v>76</v>
      </c>
      <c r="C89" s="68">
        <v>4023520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V89" s="3">
        <v>562812</v>
      </c>
      <c r="W89" s="18">
        <v>3620520</v>
      </c>
      <c r="X89" s="17">
        <f t="shared" si="1"/>
        <v>4183332</v>
      </c>
    </row>
    <row r="90" spans="1:24">
      <c r="A90" s="50">
        <v>262</v>
      </c>
      <c r="B90" s="51" t="s">
        <v>77</v>
      </c>
      <c r="C90" s="68">
        <v>0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V90" s="3">
        <v>0</v>
      </c>
      <c r="W90" s="1"/>
      <c r="X90" s="17">
        <f t="shared" si="1"/>
        <v>0</v>
      </c>
    </row>
    <row r="91" spans="1:24">
      <c r="A91" s="48" t="s">
        <v>420</v>
      </c>
      <c r="B91" s="49"/>
      <c r="C91" s="67">
        <f>SUM(C92:C96)</f>
        <v>136842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V91" s="3">
        <v>28904</v>
      </c>
      <c r="W91" s="1"/>
      <c r="X91" s="17">
        <f t="shared" si="1"/>
        <v>28904</v>
      </c>
    </row>
    <row r="92" spans="1:24">
      <c r="A92" s="50">
        <v>271</v>
      </c>
      <c r="B92" s="51" t="s">
        <v>78</v>
      </c>
      <c r="C92" s="68">
        <v>136842</v>
      </c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V92" s="3">
        <v>10000</v>
      </c>
      <c r="W92" s="18">
        <v>136842</v>
      </c>
      <c r="X92" s="17">
        <f t="shared" si="1"/>
        <v>146842</v>
      </c>
    </row>
    <row r="93" spans="1:24">
      <c r="A93" s="50">
        <v>272</v>
      </c>
      <c r="B93" s="51" t="s">
        <v>79</v>
      </c>
      <c r="C93" s="68">
        <v>0</v>
      </c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V93" s="3">
        <v>13508</v>
      </c>
      <c r="W93" s="1"/>
      <c r="X93" s="17">
        <f t="shared" si="1"/>
        <v>13508</v>
      </c>
    </row>
    <row r="94" spans="1:24">
      <c r="A94" s="50">
        <v>273</v>
      </c>
      <c r="B94" s="51" t="s">
        <v>80</v>
      </c>
      <c r="C94" s="68">
        <v>0</v>
      </c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V94" s="3">
        <v>5396</v>
      </c>
      <c r="W94" s="1"/>
      <c r="X94" s="17">
        <f t="shared" si="1"/>
        <v>5396</v>
      </c>
    </row>
    <row r="95" spans="1:24">
      <c r="A95" s="50">
        <v>274</v>
      </c>
      <c r="B95" s="51" t="s">
        <v>81</v>
      </c>
      <c r="C95" s="68">
        <v>0</v>
      </c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V95" s="3">
        <v>0</v>
      </c>
      <c r="W95" s="1"/>
      <c r="X95" s="17">
        <f t="shared" si="1"/>
        <v>0</v>
      </c>
    </row>
    <row r="96" spans="1:24">
      <c r="A96" s="50">
        <v>275</v>
      </c>
      <c r="B96" s="51" t="s">
        <v>82</v>
      </c>
      <c r="C96" s="68">
        <v>0</v>
      </c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V96" s="3">
        <v>0</v>
      </c>
      <c r="W96" s="1"/>
      <c r="X96" s="17">
        <f t="shared" si="1"/>
        <v>0</v>
      </c>
    </row>
    <row r="97" spans="1:24">
      <c r="A97" s="48" t="s">
        <v>83</v>
      </c>
      <c r="B97" s="49"/>
      <c r="C97" s="67">
        <v>0</v>
      </c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V97" s="3">
        <v>0</v>
      </c>
      <c r="W97" s="1"/>
      <c r="X97" s="17">
        <f t="shared" si="1"/>
        <v>0</v>
      </c>
    </row>
    <row r="98" spans="1:24">
      <c r="A98" s="50">
        <v>281</v>
      </c>
      <c r="B98" s="51" t="s">
        <v>84</v>
      </c>
      <c r="C98" s="68">
        <v>0</v>
      </c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V98" s="3">
        <v>0</v>
      </c>
      <c r="W98" s="1"/>
      <c r="X98" s="17">
        <f t="shared" si="1"/>
        <v>0</v>
      </c>
    </row>
    <row r="99" spans="1:24">
      <c r="A99" s="50">
        <v>282</v>
      </c>
      <c r="B99" s="51" t="s">
        <v>85</v>
      </c>
      <c r="C99" s="68">
        <v>0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V99" s="3">
        <v>0</v>
      </c>
      <c r="W99" s="1"/>
      <c r="X99" s="17">
        <f t="shared" si="1"/>
        <v>0</v>
      </c>
    </row>
    <row r="100" spans="1:24">
      <c r="A100" s="50">
        <v>283</v>
      </c>
      <c r="B100" s="51" t="s">
        <v>86</v>
      </c>
      <c r="C100" s="68">
        <v>0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V100" s="3">
        <v>0</v>
      </c>
      <c r="W100" s="1"/>
      <c r="X100" s="17">
        <f t="shared" si="1"/>
        <v>0</v>
      </c>
    </row>
    <row r="101" spans="1:24" ht="16.2" thickBot="1">
      <c r="A101" s="63" t="s">
        <v>87</v>
      </c>
      <c r="B101" s="64"/>
      <c r="C101" s="84">
        <f>SUM(C102:C110)</f>
        <v>689576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V101" s="3">
        <v>117303</v>
      </c>
      <c r="W101" s="1"/>
      <c r="X101" s="17">
        <f t="shared" si="1"/>
        <v>117303</v>
      </c>
    </row>
    <row r="102" spans="1:24" ht="16.2" thickTop="1">
      <c r="A102" s="50">
        <v>291</v>
      </c>
      <c r="B102" s="51" t="s">
        <v>88</v>
      </c>
      <c r="C102" s="68">
        <v>34468</v>
      </c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V102" s="3">
        <v>7953</v>
      </c>
      <c r="W102" s="18">
        <v>9471</v>
      </c>
      <c r="X102" s="17">
        <f t="shared" si="1"/>
        <v>17424</v>
      </c>
    </row>
    <row r="103" spans="1:24">
      <c r="A103" s="50">
        <v>292</v>
      </c>
      <c r="B103" s="51" t="s">
        <v>89</v>
      </c>
      <c r="C103" s="68">
        <v>195355</v>
      </c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V103" s="3">
        <v>5880</v>
      </c>
      <c r="W103" s="18">
        <v>190355</v>
      </c>
      <c r="X103" s="17">
        <f t="shared" si="1"/>
        <v>196235</v>
      </c>
    </row>
    <row r="104" spans="1:24">
      <c r="A104" s="50">
        <v>293</v>
      </c>
      <c r="B104" s="51" t="s">
        <v>90</v>
      </c>
      <c r="C104" s="68">
        <v>22159</v>
      </c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V104" s="3">
        <v>0</v>
      </c>
      <c r="W104" s="18">
        <v>20160</v>
      </c>
      <c r="X104" s="17">
        <f t="shared" si="1"/>
        <v>20160</v>
      </c>
    </row>
    <row r="105" spans="1:24" ht="16.95" customHeight="1">
      <c r="A105" s="50">
        <v>294</v>
      </c>
      <c r="B105" s="51" t="s">
        <v>91</v>
      </c>
      <c r="C105" s="68">
        <v>120093</v>
      </c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V105" s="3">
        <v>20510</v>
      </c>
      <c r="W105" s="18">
        <v>35092</v>
      </c>
      <c r="X105" s="17">
        <f t="shared" si="1"/>
        <v>55602</v>
      </c>
    </row>
    <row r="106" spans="1:24">
      <c r="A106" s="50">
        <v>295</v>
      </c>
      <c r="B106" s="51" t="s">
        <v>92</v>
      </c>
      <c r="C106" s="68">
        <v>0</v>
      </c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V106" s="3">
        <v>0</v>
      </c>
      <c r="W106" s="1"/>
      <c r="X106" s="17">
        <f t="shared" si="1"/>
        <v>0</v>
      </c>
    </row>
    <row r="107" spans="1:24">
      <c r="A107" s="50">
        <v>296</v>
      </c>
      <c r="B107" s="51" t="s">
        <v>93</v>
      </c>
      <c r="C107" s="68">
        <v>317027</v>
      </c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V107" s="3">
        <v>82960</v>
      </c>
      <c r="W107" s="18">
        <v>197027</v>
      </c>
      <c r="X107" s="17">
        <f t="shared" si="1"/>
        <v>279987</v>
      </c>
    </row>
    <row r="108" spans="1:24">
      <c r="A108" s="50">
        <v>297</v>
      </c>
      <c r="B108" s="51" t="s">
        <v>94</v>
      </c>
      <c r="C108" s="68">
        <v>0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V108" s="3">
        <v>0</v>
      </c>
      <c r="W108" s="1"/>
      <c r="X108" s="17">
        <f t="shared" si="1"/>
        <v>0</v>
      </c>
    </row>
    <row r="109" spans="1:24">
      <c r="A109" s="50">
        <v>298</v>
      </c>
      <c r="B109" s="51" t="s">
        <v>95</v>
      </c>
      <c r="C109" s="68">
        <v>0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V109" s="3">
        <v>0</v>
      </c>
      <c r="W109" s="1"/>
      <c r="X109" s="17">
        <f t="shared" si="1"/>
        <v>0</v>
      </c>
    </row>
    <row r="110" spans="1:24">
      <c r="A110" s="50">
        <v>299</v>
      </c>
      <c r="B110" s="51" t="s">
        <v>96</v>
      </c>
      <c r="C110" s="68">
        <v>474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V110" s="3">
        <v>0</v>
      </c>
      <c r="W110" s="18">
        <v>474</v>
      </c>
      <c r="X110" s="17">
        <f t="shared" si="1"/>
        <v>474</v>
      </c>
    </row>
    <row r="111" spans="1:24">
      <c r="A111" s="46" t="s">
        <v>7</v>
      </c>
      <c r="B111" s="47"/>
      <c r="C111" s="66">
        <f>C112+C122+C132+C142+C152+C162+C170+C180+C186</f>
        <v>40477846</v>
      </c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V111" s="3">
        <v>9073070</v>
      </c>
      <c r="W111" s="1"/>
      <c r="X111" s="17">
        <f t="shared" si="1"/>
        <v>9073070</v>
      </c>
    </row>
    <row r="112" spans="1:24">
      <c r="A112" s="48" t="s">
        <v>421</v>
      </c>
      <c r="B112" s="49"/>
      <c r="C112" s="67">
        <f>SUM(C113:C121)</f>
        <v>2096439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V112" s="3">
        <v>651186</v>
      </c>
      <c r="W112" s="1"/>
      <c r="X112" s="17">
        <f t="shared" si="1"/>
        <v>651186</v>
      </c>
    </row>
    <row r="113" spans="1:24">
      <c r="A113" s="50">
        <v>311</v>
      </c>
      <c r="B113" s="51" t="s">
        <v>97</v>
      </c>
      <c r="C113" s="68">
        <v>1084537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V113" s="3">
        <v>318587</v>
      </c>
      <c r="W113" s="18">
        <v>682824</v>
      </c>
      <c r="X113" s="17">
        <f t="shared" si="1"/>
        <v>1001411</v>
      </c>
    </row>
    <row r="114" spans="1:24">
      <c r="A114" s="50">
        <v>312</v>
      </c>
      <c r="B114" s="51" t="s">
        <v>98</v>
      </c>
      <c r="C114" s="68">
        <v>0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V114" s="3">
        <v>0</v>
      </c>
      <c r="W114" s="1"/>
      <c r="X114" s="17">
        <f t="shared" si="1"/>
        <v>0</v>
      </c>
    </row>
    <row r="115" spans="1:24">
      <c r="A115" s="50">
        <v>313</v>
      </c>
      <c r="B115" s="51" t="s">
        <v>99</v>
      </c>
      <c r="C115" s="68">
        <v>54900</v>
      </c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V115" s="3">
        <v>6277</v>
      </c>
      <c r="W115" s="18">
        <v>54774</v>
      </c>
      <c r="X115" s="17">
        <f t="shared" si="1"/>
        <v>61051</v>
      </c>
    </row>
    <row r="116" spans="1:24">
      <c r="A116" s="50">
        <v>314</v>
      </c>
      <c r="B116" s="51" t="s">
        <v>100</v>
      </c>
      <c r="C116" s="68">
        <v>256608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V116" s="3">
        <v>77158</v>
      </c>
      <c r="W116" s="18">
        <v>190046</v>
      </c>
      <c r="X116" s="17">
        <f t="shared" si="1"/>
        <v>267204</v>
      </c>
    </row>
    <row r="117" spans="1:24">
      <c r="A117" s="50">
        <v>315</v>
      </c>
      <c r="B117" s="51" t="s">
        <v>101</v>
      </c>
      <c r="C117" s="68">
        <v>183882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V117" s="3">
        <v>21830</v>
      </c>
      <c r="W117" s="18">
        <v>144070</v>
      </c>
      <c r="X117" s="17">
        <f t="shared" si="1"/>
        <v>165900</v>
      </c>
    </row>
    <row r="118" spans="1:24">
      <c r="A118" s="50">
        <v>316</v>
      </c>
      <c r="B118" s="51" t="s">
        <v>102</v>
      </c>
      <c r="C118" s="68">
        <v>24839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V118" s="3">
        <v>0</v>
      </c>
      <c r="W118" s="18">
        <v>26729</v>
      </c>
      <c r="X118" s="17">
        <f t="shared" si="1"/>
        <v>26729</v>
      </c>
    </row>
    <row r="119" spans="1:24">
      <c r="A119" s="50">
        <v>317</v>
      </c>
      <c r="B119" s="51" t="s">
        <v>103</v>
      </c>
      <c r="C119" s="68">
        <v>463329</v>
      </c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V119" s="3">
        <v>215478</v>
      </c>
      <c r="W119" s="18">
        <v>321031</v>
      </c>
      <c r="X119" s="17">
        <f t="shared" si="1"/>
        <v>536509</v>
      </c>
    </row>
    <row r="120" spans="1:24">
      <c r="A120" s="50">
        <v>318</v>
      </c>
      <c r="B120" s="51" t="s">
        <v>104</v>
      </c>
      <c r="C120" s="68">
        <v>28344</v>
      </c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V120" s="3">
        <v>11856</v>
      </c>
      <c r="W120" s="18">
        <v>28348</v>
      </c>
      <c r="X120" s="17">
        <f t="shared" si="1"/>
        <v>40204</v>
      </c>
    </row>
    <row r="121" spans="1:24">
      <c r="A121" s="50">
        <v>319</v>
      </c>
      <c r="B121" s="51" t="s">
        <v>105</v>
      </c>
      <c r="C121" s="68">
        <v>0</v>
      </c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V121" s="3">
        <v>0</v>
      </c>
      <c r="W121" s="1"/>
      <c r="X121" s="17">
        <f t="shared" si="1"/>
        <v>0</v>
      </c>
    </row>
    <row r="122" spans="1:24">
      <c r="A122" s="48" t="s">
        <v>106</v>
      </c>
      <c r="B122" s="49"/>
      <c r="C122" s="67">
        <f>SUM(C123:C131)</f>
        <v>3454061</v>
      </c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V122" s="3">
        <v>1549013</v>
      </c>
      <c r="W122" s="1"/>
      <c r="X122" s="17">
        <f t="shared" si="1"/>
        <v>1549013</v>
      </c>
    </row>
    <row r="123" spans="1:24">
      <c r="A123" s="50">
        <v>321</v>
      </c>
      <c r="B123" s="51" t="s">
        <v>107</v>
      </c>
      <c r="C123" s="68">
        <v>0</v>
      </c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V123" s="3">
        <v>0</v>
      </c>
      <c r="W123" s="1"/>
      <c r="X123" s="17">
        <f t="shared" si="1"/>
        <v>0</v>
      </c>
    </row>
    <row r="124" spans="1:24">
      <c r="A124" s="50">
        <v>322</v>
      </c>
      <c r="B124" s="51" t="s">
        <v>108</v>
      </c>
      <c r="C124" s="68">
        <v>2994111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V124" s="3">
        <v>1380583</v>
      </c>
      <c r="W124" s="18">
        <v>1538921</v>
      </c>
      <c r="X124" s="17">
        <f t="shared" si="1"/>
        <v>2919504</v>
      </c>
    </row>
    <row r="125" spans="1:24">
      <c r="A125" s="50">
        <v>323</v>
      </c>
      <c r="B125" s="51" t="s">
        <v>109</v>
      </c>
      <c r="C125" s="68">
        <v>52259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V125" s="3">
        <v>71324</v>
      </c>
      <c r="W125" s="18">
        <v>7812</v>
      </c>
      <c r="X125" s="17">
        <f t="shared" si="1"/>
        <v>79136</v>
      </c>
    </row>
    <row r="126" spans="1:24">
      <c r="A126" s="50">
        <v>324</v>
      </c>
      <c r="B126" s="51" t="s">
        <v>110</v>
      </c>
      <c r="C126" s="68">
        <v>0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V126" s="3">
        <v>0</v>
      </c>
      <c r="W126" s="1"/>
      <c r="X126" s="17">
        <f t="shared" si="1"/>
        <v>0</v>
      </c>
    </row>
    <row r="127" spans="1:24">
      <c r="A127" s="50">
        <v>325</v>
      </c>
      <c r="B127" s="51" t="s">
        <v>111</v>
      </c>
      <c r="C127" s="68">
        <v>7691</v>
      </c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V127" s="3">
        <v>0</v>
      </c>
      <c r="W127" s="18">
        <v>8274</v>
      </c>
      <c r="X127" s="17">
        <f t="shared" si="1"/>
        <v>8274</v>
      </c>
    </row>
    <row r="128" spans="1:24">
      <c r="A128" s="50">
        <v>326</v>
      </c>
      <c r="B128" s="51" t="s">
        <v>112</v>
      </c>
      <c r="C128" s="68">
        <v>0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V128" s="3">
        <v>0</v>
      </c>
      <c r="W128" s="1"/>
      <c r="X128" s="17">
        <f t="shared" si="1"/>
        <v>0</v>
      </c>
    </row>
    <row r="129" spans="1:24">
      <c r="A129" s="50">
        <v>327</v>
      </c>
      <c r="B129" s="51" t="s">
        <v>113</v>
      </c>
      <c r="C129" s="68">
        <v>400000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V129" s="3">
        <v>97106</v>
      </c>
      <c r="W129" s="1"/>
      <c r="X129" s="17">
        <f t="shared" si="1"/>
        <v>97106</v>
      </c>
    </row>
    <row r="130" spans="1:24">
      <c r="A130" s="50">
        <v>328</v>
      </c>
      <c r="B130" s="51" t="s">
        <v>114</v>
      </c>
      <c r="C130" s="68">
        <v>0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V130" s="3">
        <v>0</v>
      </c>
      <c r="W130" s="1"/>
      <c r="X130" s="17">
        <f t="shared" si="1"/>
        <v>0</v>
      </c>
    </row>
    <row r="131" spans="1:24">
      <c r="A131" s="50">
        <v>329</v>
      </c>
      <c r="B131" s="51" t="s">
        <v>115</v>
      </c>
      <c r="C131" s="68">
        <v>0</v>
      </c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V131" s="3">
        <v>0</v>
      </c>
      <c r="W131" s="1"/>
      <c r="X131" s="17">
        <f t="shared" si="1"/>
        <v>0</v>
      </c>
    </row>
    <row r="132" spans="1:24">
      <c r="A132" s="48" t="s">
        <v>422</v>
      </c>
      <c r="B132" s="49"/>
      <c r="C132" s="67">
        <f>SUM(C133:C141)</f>
        <v>5307028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V132" s="3">
        <v>2966856</v>
      </c>
      <c r="W132" s="1"/>
      <c r="X132" s="17">
        <f t="shared" si="1"/>
        <v>2966856</v>
      </c>
    </row>
    <row r="133" spans="1:24">
      <c r="A133" s="50">
        <v>331</v>
      </c>
      <c r="B133" s="51" t="s">
        <v>116</v>
      </c>
      <c r="C133" s="68">
        <v>3923773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V133" s="3">
        <v>1943102</v>
      </c>
      <c r="W133" s="18">
        <v>105776</v>
      </c>
      <c r="X133" s="17">
        <f t="shared" si="1"/>
        <v>2048878</v>
      </c>
    </row>
    <row r="134" spans="1:24">
      <c r="A134" s="50">
        <v>332</v>
      </c>
      <c r="B134" s="51" t="s">
        <v>117</v>
      </c>
      <c r="C134" s="68">
        <v>167569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V134" s="3">
        <v>0</v>
      </c>
      <c r="W134" s="18">
        <v>600000</v>
      </c>
      <c r="X134" s="17">
        <f t="shared" si="1"/>
        <v>600000</v>
      </c>
    </row>
    <row r="135" spans="1:24" ht="16.2" customHeight="1">
      <c r="A135" s="50">
        <v>333</v>
      </c>
      <c r="B135" s="51" t="s">
        <v>118</v>
      </c>
      <c r="C135" s="68">
        <v>626342</v>
      </c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V135" s="3">
        <v>449774</v>
      </c>
      <c r="W135" s="18">
        <v>512589</v>
      </c>
      <c r="X135" s="17">
        <f t="shared" si="1"/>
        <v>962363</v>
      </c>
    </row>
    <row r="136" spans="1:24">
      <c r="A136" s="50">
        <v>334</v>
      </c>
      <c r="B136" s="51" t="s">
        <v>119</v>
      </c>
      <c r="C136" s="68">
        <v>389344</v>
      </c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V136" s="3">
        <v>573980</v>
      </c>
      <c r="W136" s="18">
        <v>117665</v>
      </c>
      <c r="X136" s="17">
        <f t="shared" si="1"/>
        <v>691645</v>
      </c>
    </row>
    <row r="137" spans="1:24">
      <c r="A137" s="50">
        <v>335</v>
      </c>
      <c r="B137" s="51" t="s">
        <v>120</v>
      </c>
      <c r="C137" s="68">
        <v>0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V137" s="3">
        <v>0</v>
      </c>
      <c r="W137" s="1"/>
      <c r="X137" s="17">
        <f t="shared" si="1"/>
        <v>0</v>
      </c>
    </row>
    <row r="138" spans="1:24">
      <c r="A138" s="50">
        <v>336</v>
      </c>
      <c r="B138" s="51" t="s">
        <v>121</v>
      </c>
      <c r="C138" s="68">
        <v>0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V138" s="3">
        <v>0</v>
      </c>
      <c r="W138" s="1"/>
      <c r="X138" s="17">
        <f t="shared" si="1"/>
        <v>0</v>
      </c>
    </row>
    <row r="139" spans="1:24">
      <c r="A139" s="50">
        <v>337</v>
      </c>
      <c r="B139" s="51" t="s">
        <v>122</v>
      </c>
      <c r="C139" s="68">
        <v>0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V139" s="3">
        <v>0</v>
      </c>
      <c r="W139" s="1"/>
      <c r="X139" s="17">
        <f t="shared" ref="X139:X202" si="2">SUM(V139:W139)</f>
        <v>0</v>
      </c>
    </row>
    <row r="140" spans="1:24">
      <c r="A140" s="50">
        <v>338</v>
      </c>
      <c r="B140" s="51" t="s">
        <v>123</v>
      </c>
      <c r="C140" s="68">
        <v>0</v>
      </c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V140" s="3">
        <v>0</v>
      </c>
      <c r="W140" s="1"/>
      <c r="X140" s="17">
        <f t="shared" si="2"/>
        <v>0</v>
      </c>
    </row>
    <row r="141" spans="1:24">
      <c r="A141" s="50">
        <v>339</v>
      </c>
      <c r="B141" s="51" t="s">
        <v>124</v>
      </c>
      <c r="C141" s="68">
        <v>200000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V141" s="3">
        <v>0</v>
      </c>
      <c r="W141" s="1"/>
      <c r="X141" s="17">
        <f t="shared" si="2"/>
        <v>0</v>
      </c>
    </row>
    <row r="142" spans="1:24">
      <c r="A142" s="48" t="s">
        <v>125</v>
      </c>
      <c r="B142" s="49"/>
      <c r="C142" s="67">
        <f>SUM(C143:C151)</f>
        <v>558314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V142" s="3">
        <v>231361</v>
      </c>
      <c r="W142" s="1"/>
      <c r="X142" s="17">
        <f t="shared" si="2"/>
        <v>231361</v>
      </c>
    </row>
    <row r="143" spans="1:24">
      <c r="A143" s="50">
        <v>341</v>
      </c>
      <c r="B143" s="51" t="s">
        <v>126</v>
      </c>
      <c r="C143" s="68">
        <v>159492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V143" s="3">
        <v>28417</v>
      </c>
      <c r="W143" s="18">
        <v>139344</v>
      </c>
      <c r="X143" s="17">
        <f t="shared" si="2"/>
        <v>167761</v>
      </c>
    </row>
    <row r="144" spans="1:24">
      <c r="A144" s="50">
        <v>342</v>
      </c>
      <c r="B144" s="51" t="s">
        <v>127</v>
      </c>
      <c r="C144" s="68">
        <v>0</v>
      </c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V144" s="3">
        <v>0</v>
      </c>
      <c r="W144" s="1"/>
      <c r="X144" s="17">
        <f t="shared" si="2"/>
        <v>0</v>
      </c>
    </row>
    <row r="145" spans="1:24">
      <c r="A145" s="50">
        <v>343</v>
      </c>
      <c r="B145" s="51" t="s">
        <v>128</v>
      </c>
      <c r="C145" s="68">
        <v>0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V145" s="3">
        <v>0</v>
      </c>
      <c r="W145" s="1"/>
      <c r="X145" s="17">
        <f t="shared" si="2"/>
        <v>0</v>
      </c>
    </row>
    <row r="146" spans="1:24">
      <c r="A146" s="50">
        <v>344</v>
      </c>
      <c r="B146" s="51" t="s">
        <v>129</v>
      </c>
      <c r="C146" s="68">
        <v>0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V146" s="3">
        <v>0</v>
      </c>
      <c r="W146" s="1"/>
      <c r="X146" s="17">
        <f t="shared" si="2"/>
        <v>0</v>
      </c>
    </row>
    <row r="147" spans="1:24" ht="16.2" thickBot="1">
      <c r="A147" s="61">
        <v>345</v>
      </c>
      <c r="B147" s="62" t="s">
        <v>130</v>
      </c>
      <c r="C147" s="70">
        <v>383643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V147" s="3">
        <v>192895</v>
      </c>
      <c r="W147" s="18">
        <v>197619</v>
      </c>
      <c r="X147" s="17">
        <f t="shared" si="2"/>
        <v>390514</v>
      </c>
    </row>
    <row r="148" spans="1:24" ht="16.2" thickTop="1">
      <c r="A148" s="50">
        <v>346</v>
      </c>
      <c r="B148" s="51" t="s">
        <v>131</v>
      </c>
      <c r="C148" s="68">
        <v>0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V148" s="3">
        <v>0</v>
      </c>
      <c r="W148" s="1"/>
      <c r="X148" s="17">
        <f t="shared" si="2"/>
        <v>0</v>
      </c>
    </row>
    <row r="149" spans="1:24">
      <c r="A149" s="50">
        <v>347</v>
      </c>
      <c r="B149" s="51" t="s">
        <v>132</v>
      </c>
      <c r="C149" s="68">
        <v>15179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V149" s="3">
        <v>10049</v>
      </c>
      <c r="W149" s="18">
        <v>14182</v>
      </c>
      <c r="X149" s="17">
        <f t="shared" si="2"/>
        <v>24231</v>
      </c>
    </row>
    <row r="150" spans="1:24">
      <c r="A150" s="50">
        <v>348</v>
      </c>
      <c r="B150" s="51" t="s">
        <v>133</v>
      </c>
      <c r="C150" s="68">
        <v>0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V150" s="3">
        <v>0</v>
      </c>
      <c r="W150" s="1"/>
      <c r="X150" s="17">
        <f t="shared" si="2"/>
        <v>0</v>
      </c>
    </row>
    <row r="151" spans="1:24">
      <c r="A151" s="50">
        <v>349</v>
      </c>
      <c r="B151" s="51" t="s">
        <v>134</v>
      </c>
      <c r="C151" s="68">
        <v>0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V151" s="3">
        <v>0</v>
      </c>
      <c r="W151" s="1"/>
      <c r="X151" s="17">
        <f t="shared" si="2"/>
        <v>0</v>
      </c>
    </row>
    <row r="152" spans="1:24">
      <c r="A152" s="48" t="s">
        <v>423</v>
      </c>
      <c r="B152" s="49"/>
      <c r="C152" s="67">
        <f>SUM(C153:C161)</f>
        <v>2168541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V152" s="3">
        <v>572353</v>
      </c>
      <c r="W152" s="1"/>
      <c r="X152" s="17">
        <f t="shared" si="2"/>
        <v>572353</v>
      </c>
    </row>
    <row r="153" spans="1:24">
      <c r="A153" s="50">
        <v>351</v>
      </c>
      <c r="B153" s="51" t="s">
        <v>135</v>
      </c>
      <c r="C153" s="68">
        <v>986099</v>
      </c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V153" s="3">
        <v>127028</v>
      </c>
      <c r="W153" s="18">
        <v>1366977</v>
      </c>
      <c r="X153" s="17">
        <f t="shared" si="2"/>
        <v>1494005</v>
      </c>
    </row>
    <row r="154" spans="1:24" ht="27">
      <c r="A154" s="52">
        <v>352</v>
      </c>
      <c r="B154" s="51" t="s">
        <v>136</v>
      </c>
      <c r="C154" s="68">
        <v>309280</v>
      </c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V154" s="3">
        <v>36167</v>
      </c>
      <c r="W154" s="18">
        <v>385545</v>
      </c>
      <c r="X154" s="17">
        <f t="shared" si="2"/>
        <v>421712</v>
      </c>
    </row>
    <row r="155" spans="1:24" ht="14.25" customHeight="1">
      <c r="A155" s="52">
        <v>353</v>
      </c>
      <c r="B155" s="51" t="s">
        <v>137</v>
      </c>
      <c r="C155" s="68">
        <v>164695</v>
      </c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V155" s="3">
        <v>58667</v>
      </c>
      <c r="W155" s="18">
        <v>318034</v>
      </c>
      <c r="X155" s="17">
        <f t="shared" si="2"/>
        <v>376701</v>
      </c>
    </row>
    <row r="156" spans="1:24">
      <c r="A156" s="52">
        <v>354</v>
      </c>
      <c r="B156" s="53" t="s">
        <v>138</v>
      </c>
      <c r="C156" s="68">
        <v>0</v>
      </c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V156" s="3">
        <v>0</v>
      </c>
      <c r="W156" s="1"/>
      <c r="X156" s="17">
        <f t="shared" si="2"/>
        <v>0</v>
      </c>
    </row>
    <row r="157" spans="1:24">
      <c r="A157" s="50">
        <v>355</v>
      </c>
      <c r="B157" s="51" t="s">
        <v>139</v>
      </c>
      <c r="C157" s="68">
        <v>301713</v>
      </c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V157" s="3">
        <v>339115</v>
      </c>
      <c r="W157" s="18">
        <v>195539</v>
      </c>
      <c r="X157" s="17">
        <f t="shared" si="2"/>
        <v>534654</v>
      </c>
    </row>
    <row r="158" spans="1:24">
      <c r="A158" s="50">
        <v>356</v>
      </c>
      <c r="B158" s="51" t="s">
        <v>140</v>
      </c>
      <c r="C158" s="68">
        <v>0</v>
      </c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V158" s="3">
        <v>0</v>
      </c>
      <c r="W158" s="1"/>
      <c r="X158" s="17">
        <f t="shared" si="2"/>
        <v>0</v>
      </c>
    </row>
    <row r="159" spans="1:24">
      <c r="A159" s="50">
        <v>357</v>
      </c>
      <c r="B159" s="51" t="s">
        <v>141</v>
      </c>
      <c r="C159" s="68">
        <v>0</v>
      </c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V159" s="3">
        <v>0</v>
      </c>
      <c r="W159" s="1"/>
      <c r="X159" s="17">
        <f t="shared" si="2"/>
        <v>0</v>
      </c>
    </row>
    <row r="160" spans="1:24">
      <c r="A160" s="50">
        <v>358</v>
      </c>
      <c r="B160" s="51" t="s">
        <v>142</v>
      </c>
      <c r="C160" s="68">
        <v>302714</v>
      </c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V160" s="3">
        <v>4940</v>
      </c>
      <c r="W160" s="18">
        <v>39662</v>
      </c>
      <c r="X160" s="17">
        <f t="shared" si="2"/>
        <v>44602</v>
      </c>
    </row>
    <row r="161" spans="1:24">
      <c r="A161" s="50">
        <v>359</v>
      </c>
      <c r="B161" s="51" t="s">
        <v>143</v>
      </c>
      <c r="C161" s="68">
        <v>104040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V161" s="3">
        <v>6436</v>
      </c>
      <c r="W161" s="18">
        <v>111956</v>
      </c>
      <c r="X161" s="17">
        <f t="shared" si="2"/>
        <v>118392</v>
      </c>
    </row>
    <row r="162" spans="1:24">
      <c r="A162" s="48" t="s">
        <v>424</v>
      </c>
      <c r="B162" s="49"/>
      <c r="C162" s="67">
        <f>SUM(C163:C169)</f>
        <v>16967999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V162" s="3">
        <v>0</v>
      </c>
      <c r="W162" s="1"/>
      <c r="X162" s="17">
        <f t="shared" si="2"/>
        <v>0</v>
      </c>
    </row>
    <row r="163" spans="1:24" ht="27">
      <c r="A163" s="52">
        <v>361</v>
      </c>
      <c r="B163" s="51" t="s">
        <v>144</v>
      </c>
      <c r="C163" s="68">
        <v>167999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V163" s="3">
        <v>0</v>
      </c>
      <c r="W163" s="18">
        <v>180783</v>
      </c>
      <c r="X163" s="17">
        <f t="shared" si="2"/>
        <v>180783</v>
      </c>
    </row>
    <row r="164" spans="1:24" ht="27">
      <c r="A164" s="52">
        <v>362</v>
      </c>
      <c r="B164" s="51" t="s">
        <v>145</v>
      </c>
      <c r="C164" s="68">
        <v>16800000</v>
      </c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V164" s="3">
        <v>0</v>
      </c>
      <c r="W164" s="18">
        <v>13097440</v>
      </c>
      <c r="X164" s="17">
        <f t="shared" si="2"/>
        <v>13097440</v>
      </c>
    </row>
    <row r="165" spans="1:24">
      <c r="A165" s="52">
        <v>363</v>
      </c>
      <c r="B165" s="51" t="s">
        <v>146</v>
      </c>
      <c r="C165" s="68">
        <v>0</v>
      </c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V165" s="3">
        <v>0</v>
      </c>
      <c r="W165" s="1"/>
      <c r="X165" s="17">
        <f t="shared" si="2"/>
        <v>0</v>
      </c>
    </row>
    <row r="166" spans="1:24">
      <c r="A166" s="52">
        <v>364</v>
      </c>
      <c r="B166" s="51" t="s">
        <v>147</v>
      </c>
      <c r="C166" s="68">
        <v>0</v>
      </c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V166" s="3">
        <v>0</v>
      </c>
      <c r="W166" s="1"/>
      <c r="X166" s="17">
        <f t="shared" si="2"/>
        <v>0</v>
      </c>
    </row>
    <row r="167" spans="1:24">
      <c r="A167" s="52">
        <v>365</v>
      </c>
      <c r="B167" s="51" t="s">
        <v>148</v>
      </c>
      <c r="C167" s="68">
        <v>0</v>
      </c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V167" s="3">
        <v>0</v>
      </c>
      <c r="W167" s="1"/>
      <c r="X167" s="17">
        <f t="shared" si="2"/>
        <v>0</v>
      </c>
    </row>
    <row r="168" spans="1:24">
      <c r="A168" s="52">
        <v>366</v>
      </c>
      <c r="B168" s="51" t="s">
        <v>149</v>
      </c>
      <c r="C168" s="68">
        <v>0</v>
      </c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V168" s="3">
        <v>0</v>
      </c>
      <c r="W168" s="1"/>
      <c r="X168" s="17">
        <f t="shared" si="2"/>
        <v>0</v>
      </c>
    </row>
    <row r="169" spans="1:24">
      <c r="A169" s="52">
        <v>369</v>
      </c>
      <c r="B169" s="51" t="s">
        <v>150</v>
      </c>
      <c r="C169" s="68">
        <v>0</v>
      </c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V169" s="3">
        <v>0</v>
      </c>
      <c r="W169" s="1"/>
      <c r="X169" s="17">
        <f t="shared" si="2"/>
        <v>0</v>
      </c>
    </row>
    <row r="170" spans="1:24">
      <c r="A170" s="48" t="s">
        <v>425</v>
      </c>
      <c r="B170" s="49"/>
      <c r="C170" s="67">
        <f>SUM(C171:C179)</f>
        <v>1799364</v>
      </c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V170" s="3">
        <v>1932703</v>
      </c>
      <c r="W170" s="1"/>
      <c r="X170" s="17">
        <f t="shared" si="2"/>
        <v>1932703</v>
      </c>
    </row>
    <row r="171" spans="1:24">
      <c r="A171" s="50">
        <v>371</v>
      </c>
      <c r="B171" s="51" t="s">
        <v>151</v>
      </c>
      <c r="C171" s="68">
        <v>600983</v>
      </c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V171" s="3">
        <v>158916</v>
      </c>
      <c r="W171" s="18">
        <v>1266275</v>
      </c>
      <c r="X171" s="17">
        <f t="shared" si="2"/>
        <v>1425191</v>
      </c>
    </row>
    <row r="172" spans="1:24">
      <c r="A172" s="50">
        <v>372</v>
      </c>
      <c r="B172" s="51" t="s">
        <v>152</v>
      </c>
      <c r="C172" s="68">
        <v>14195</v>
      </c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V172" s="3">
        <v>31287</v>
      </c>
      <c r="W172" s="18">
        <v>9895</v>
      </c>
      <c r="X172" s="17">
        <f t="shared" si="2"/>
        <v>41182</v>
      </c>
    </row>
    <row r="173" spans="1:24">
      <c r="A173" s="50">
        <v>373</v>
      </c>
      <c r="B173" s="51" t="s">
        <v>153</v>
      </c>
      <c r="C173" s="68">
        <v>0</v>
      </c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V173" s="3">
        <v>0</v>
      </c>
      <c r="W173" s="1"/>
      <c r="X173" s="17">
        <f t="shared" si="2"/>
        <v>0</v>
      </c>
    </row>
    <row r="174" spans="1:24">
      <c r="A174" s="50">
        <v>374</v>
      </c>
      <c r="B174" s="51" t="s">
        <v>154</v>
      </c>
      <c r="C174" s="68">
        <v>0</v>
      </c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V174" s="3">
        <v>0</v>
      </c>
      <c r="W174" s="1"/>
      <c r="X174" s="17">
        <f t="shared" si="2"/>
        <v>0</v>
      </c>
    </row>
    <row r="175" spans="1:24">
      <c r="A175" s="50">
        <v>375</v>
      </c>
      <c r="B175" s="51" t="s">
        <v>155</v>
      </c>
      <c r="C175" s="68">
        <v>1184186</v>
      </c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V175" s="3">
        <v>1742500</v>
      </c>
      <c r="W175" s="18">
        <v>153073</v>
      </c>
      <c r="X175" s="17">
        <f t="shared" si="2"/>
        <v>1895573</v>
      </c>
    </row>
    <row r="176" spans="1:24">
      <c r="A176" s="50">
        <v>376</v>
      </c>
      <c r="B176" s="51" t="s">
        <v>156</v>
      </c>
      <c r="C176" s="68">
        <v>0</v>
      </c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V176" s="3">
        <v>0</v>
      </c>
      <c r="W176" s="1"/>
      <c r="X176" s="17">
        <f t="shared" si="2"/>
        <v>0</v>
      </c>
    </row>
    <row r="177" spans="1:24">
      <c r="A177" s="50">
        <v>377</v>
      </c>
      <c r="B177" s="51" t="s">
        <v>157</v>
      </c>
      <c r="C177" s="68">
        <v>0</v>
      </c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V177" s="3">
        <v>0</v>
      </c>
      <c r="W177" s="1"/>
      <c r="X177" s="17">
        <f t="shared" si="2"/>
        <v>0</v>
      </c>
    </row>
    <row r="178" spans="1:24">
      <c r="A178" s="50">
        <v>378</v>
      </c>
      <c r="B178" s="51" t="s">
        <v>158</v>
      </c>
      <c r="C178" s="68">
        <v>0</v>
      </c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V178" s="3">
        <v>0</v>
      </c>
      <c r="W178" s="1"/>
      <c r="X178" s="17">
        <f t="shared" si="2"/>
        <v>0</v>
      </c>
    </row>
    <row r="179" spans="1:24">
      <c r="A179" s="50">
        <v>379</v>
      </c>
      <c r="B179" s="51" t="s">
        <v>159</v>
      </c>
      <c r="C179" s="68">
        <v>0</v>
      </c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V179" s="3">
        <v>0</v>
      </c>
      <c r="W179" s="1"/>
      <c r="X179" s="17">
        <f t="shared" si="2"/>
        <v>0</v>
      </c>
    </row>
    <row r="180" spans="1:24">
      <c r="A180" s="48" t="s">
        <v>160</v>
      </c>
      <c r="B180" s="49"/>
      <c r="C180" s="67">
        <f>SUM(C181:C185)</f>
        <v>3901384</v>
      </c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V180" s="3">
        <v>293544</v>
      </c>
      <c r="W180" s="1"/>
      <c r="X180" s="17">
        <f t="shared" si="2"/>
        <v>293544</v>
      </c>
    </row>
    <row r="181" spans="1:24">
      <c r="A181" s="50">
        <v>381</v>
      </c>
      <c r="B181" s="51" t="s">
        <v>161</v>
      </c>
      <c r="C181" s="68">
        <v>0</v>
      </c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V181" s="3">
        <v>0</v>
      </c>
      <c r="W181" s="1"/>
      <c r="X181" s="17">
        <f t="shared" si="2"/>
        <v>0</v>
      </c>
    </row>
    <row r="182" spans="1:24">
      <c r="A182" s="50">
        <v>382</v>
      </c>
      <c r="B182" s="51" t="s">
        <v>162</v>
      </c>
      <c r="C182" s="68">
        <v>3901384</v>
      </c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V182" s="3">
        <v>293544</v>
      </c>
      <c r="W182" s="18">
        <v>6772338</v>
      </c>
      <c r="X182" s="17">
        <f t="shared" si="2"/>
        <v>7065882</v>
      </c>
    </row>
    <row r="183" spans="1:24">
      <c r="A183" s="50">
        <v>383</v>
      </c>
      <c r="B183" s="51" t="s">
        <v>163</v>
      </c>
      <c r="C183" s="68">
        <v>0</v>
      </c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V183" s="3">
        <v>0</v>
      </c>
      <c r="W183" s="1"/>
      <c r="X183" s="17">
        <f t="shared" si="2"/>
        <v>0</v>
      </c>
    </row>
    <row r="184" spans="1:24">
      <c r="A184" s="50">
        <v>384</v>
      </c>
      <c r="B184" s="51" t="s">
        <v>164</v>
      </c>
      <c r="C184" s="68">
        <v>0</v>
      </c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V184" s="3">
        <v>0</v>
      </c>
      <c r="W184" s="1"/>
      <c r="X184" s="17">
        <f t="shared" si="2"/>
        <v>0</v>
      </c>
    </row>
    <row r="185" spans="1:24">
      <c r="A185" s="50">
        <v>385</v>
      </c>
      <c r="B185" s="51" t="s">
        <v>165</v>
      </c>
      <c r="C185" s="68">
        <v>0</v>
      </c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V185" s="3">
        <v>0</v>
      </c>
      <c r="W185" s="1"/>
      <c r="X185" s="17">
        <f t="shared" si="2"/>
        <v>0</v>
      </c>
    </row>
    <row r="186" spans="1:24">
      <c r="A186" s="48" t="s">
        <v>8</v>
      </c>
      <c r="B186" s="49"/>
      <c r="C186" s="67">
        <f>SUM(C187:C195)</f>
        <v>4224716</v>
      </c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V186" s="3">
        <v>876054</v>
      </c>
      <c r="W186" s="1"/>
      <c r="X186" s="17">
        <f t="shared" si="2"/>
        <v>876054</v>
      </c>
    </row>
    <row r="187" spans="1:24">
      <c r="A187" s="50">
        <v>391</v>
      </c>
      <c r="B187" s="51" t="s">
        <v>166</v>
      </c>
      <c r="C187" s="68">
        <v>0</v>
      </c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V187" s="3">
        <v>0</v>
      </c>
      <c r="W187" s="1"/>
      <c r="X187" s="17">
        <f t="shared" si="2"/>
        <v>0</v>
      </c>
    </row>
    <row r="188" spans="1:24">
      <c r="A188" s="50">
        <v>392</v>
      </c>
      <c r="B188" s="51" t="s">
        <v>167</v>
      </c>
      <c r="C188" s="68">
        <v>34494</v>
      </c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V188" s="3">
        <v>18066</v>
      </c>
      <c r="W188" s="18">
        <v>20980</v>
      </c>
      <c r="X188" s="17">
        <f t="shared" si="2"/>
        <v>39046</v>
      </c>
    </row>
    <row r="189" spans="1:24">
      <c r="A189" s="50">
        <v>393</v>
      </c>
      <c r="B189" s="51" t="s">
        <v>168</v>
      </c>
      <c r="C189" s="68">
        <v>0</v>
      </c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V189" s="3">
        <v>0</v>
      </c>
      <c r="W189" s="1"/>
      <c r="X189" s="17">
        <f t="shared" si="2"/>
        <v>0</v>
      </c>
    </row>
    <row r="190" spans="1:24">
      <c r="A190" s="50">
        <v>394</v>
      </c>
      <c r="B190" s="51" t="s">
        <v>169</v>
      </c>
      <c r="C190" s="68">
        <v>0</v>
      </c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V190" s="3">
        <v>0</v>
      </c>
      <c r="W190" s="1"/>
      <c r="X190" s="17">
        <f t="shared" si="2"/>
        <v>0</v>
      </c>
    </row>
    <row r="191" spans="1:24">
      <c r="A191" s="50">
        <v>395</v>
      </c>
      <c r="B191" s="51" t="s">
        <v>170</v>
      </c>
      <c r="C191" s="68">
        <v>10222</v>
      </c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V191" s="3">
        <v>0</v>
      </c>
      <c r="W191" s="18">
        <v>11000</v>
      </c>
      <c r="X191" s="17">
        <f t="shared" si="2"/>
        <v>11000</v>
      </c>
    </row>
    <row r="192" spans="1:24" ht="16.2" thickBot="1">
      <c r="A192" s="61">
        <v>396</v>
      </c>
      <c r="B192" s="62" t="s">
        <v>171</v>
      </c>
      <c r="C192" s="70">
        <v>0</v>
      </c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V192" s="3">
        <v>0</v>
      </c>
      <c r="W192" s="1"/>
      <c r="X192" s="17">
        <f t="shared" si="2"/>
        <v>0</v>
      </c>
    </row>
    <row r="193" spans="1:24" ht="16.2" thickTop="1">
      <c r="A193" s="50">
        <v>397</v>
      </c>
      <c r="B193" s="51" t="s">
        <v>172</v>
      </c>
      <c r="C193" s="68">
        <v>0</v>
      </c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V193" s="3">
        <v>0</v>
      </c>
      <c r="W193" s="1"/>
      <c r="X193" s="17">
        <f t="shared" si="2"/>
        <v>0</v>
      </c>
    </row>
    <row r="194" spans="1:24">
      <c r="A194" s="50">
        <v>398</v>
      </c>
      <c r="B194" s="51" t="s">
        <v>173</v>
      </c>
      <c r="C194" s="68">
        <v>4180000</v>
      </c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V194" s="3">
        <v>857988</v>
      </c>
      <c r="W194" s="18">
        <v>2474337</v>
      </c>
      <c r="X194" s="17">
        <f t="shared" si="2"/>
        <v>3332325</v>
      </c>
    </row>
    <row r="195" spans="1:24">
      <c r="A195" s="50">
        <v>399</v>
      </c>
      <c r="B195" s="51" t="s">
        <v>174</v>
      </c>
      <c r="C195" s="68">
        <v>0</v>
      </c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V195" s="3">
        <v>0</v>
      </c>
      <c r="W195" s="1"/>
      <c r="X195" s="17">
        <f t="shared" si="2"/>
        <v>0</v>
      </c>
    </row>
    <row r="196" spans="1:24">
      <c r="A196" s="46" t="s">
        <v>175</v>
      </c>
      <c r="B196" s="47"/>
      <c r="C196" s="66">
        <f>SUM(C197,C207,C213,C223,C232,C236,C244,C246,C252)</f>
        <v>49819200</v>
      </c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V196" s="3">
        <v>0</v>
      </c>
      <c r="W196" s="1"/>
      <c r="X196" s="17">
        <f t="shared" si="2"/>
        <v>0</v>
      </c>
    </row>
    <row r="197" spans="1:24">
      <c r="A197" s="48" t="s">
        <v>176</v>
      </c>
      <c r="B197" s="49"/>
      <c r="C197" s="67">
        <f>SUM(C198:C206)</f>
        <v>44599800</v>
      </c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V197" s="3"/>
      <c r="W197" s="1"/>
      <c r="X197" s="17">
        <f t="shared" si="2"/>
        <v>0</v>
      </c>
    </row>
    <row r="198" spans="1:24">
      <c r="A198" s="50">
        <v>411</v>
      </c>
      <c r="B198" s="51" t="s">
        <v>177</v>
      </c>
      <c r="C198" s="68">
        <v>4879800</v>
      </c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V198" s="3">
        <v>0</v>
      </c>
      <c r="W198" s="1"/>
      <c r="X198" s="17">
        <f t="shared" si="2"/>
        <v>0</v>
      </c>
    </row>
    <row r="199" spans="1:24">
      <c r="A199" s="50">
        <v>412</v>
      </c>
      <c r="B199" s="51" t="s">
        <v>178</v>
      </c>
      <c r="C199" s="68">
        <v>39720000</v>
      </c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V199" s="3">
        <v>0</v>
      </c>
      <c r="W199" s="18">
        <v>46560003</v>
      </c>
      <c r="X199" s="17">
        <f t="shared" si="2"/>
        <v>46560003</v>
      </c>
    </row>
    <row r="200" spans="1:24">
      <c r="A200" s="50">
        <v>413</v>
      </c>
      <c r="B200" s="51" t="s">
        <v>179</v>
      </c>
      <c r="C200" s="68">
        <v>0</v>
      </c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V200" s="3">
        <v>0</v>
      </c>
      <c r="W200" s="1"/>
      <c r="X200" s="17">
        <f t="shared" si="2"/>
        <v>0</v>
      </c>
    </row>
    <row r="201" spans="1:24">
      <c r="A201" s="50">
        <v>414</v>
      </c>
      <c r="B201" s="51" t="s">
        <v>180</v>
      </c>
      <c r="C201" s="68">
        <v>0</v>
      </c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V201" s="3">
        <v>0</v>
      </c>
      <c r="W201" s="1"/>
      <c r="X201" s="17">
        <f t="shared" si="2"/>
        <v>0</v>
      </c>
    </row>
    <row r="202" spans="1:24">
      <c r="A202" s="50">
        <v>415</v>
      </c>
      <c r="B202" s="51" t="s">
        <v>181</v>
      </c>
      <c r="C202" s="68">
        <v>0</v>
      </c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V202" s="3">
        <v>0</v>
      </c>
      <c r="W202" s="1"/>
      <c r="X202" s="17">
        <f t="shared" si="2"/>
        <v>0</v>
      </c>
    </row>
    <row r="203" spans="1:24" ht="16.2" customHeight="1">
      <c r="A203" s="50">
        <v>416</v>
      </c>
      <c r="B203" s="51" t="s">
        <v>182</v>
      </c>
      <c r="C203" s="68">
        <v>0</v>
      </c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V203" s="3">
        <v>0</v>
      </c>
      <c r="W203" s="1"/>
      <c r="X203" s="17">
        <f t="shared" ref="X203:X266" si="3">SUM(V203:W203)</f>
        <v>0</v>
      </c>
    </row>
    <row r="204" spans="1:24">
      <c r="A204" s="50">
        <v>417</v>
      </c>
      <c r="B204" s="51" t="s">
        <v>183</v>
      </c>
      <c r="C204" s="68">
        <v>0</v>
      </c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V204" s="3">
        <v>0</v>
      </c>
      <c r="W204" s="1"/>
      <c r="X204" s="17">
        <f t="shared" si="3"/>
        <v>0</v>
      </c>
    </row>
    <row r="205" spans="1:24">
      <c r="A205" s="50">
        <v>418</v>
      </c>
      <c r="B205" s="51" t="s">
        <v>184</v>
      </c>
      <c r="C205" s="68">
        <v>0</v>
      </c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V205" s="3">
        <v>0</v>
      </c>
      <c r="W205" s="1"/>
      <c r="X205" s="17">
        <f t="shared" si="3"/>
        <v>0</v>
      </c>
    </row>
    <row r="206" spans="1:24">
      <c r="A206" s="50">
        <v>419</v>
      </c>
      <c r="B206" s="51" t="s">
        <v>185</v>
      </c>
      <c r="C206" s="68">
        <v>0</v>
      </c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V206" s="3">
        <v>0</v>
      </c>
      <c r="W206" s="1"/>
      <c r="X206" s="17">
        <f t="shared" si="3"/>
        <v>0</v>
      </c>
    </row>
    <row r="207" spans="1:24">
      <c r="A207" s="48" t="s">
        <v>186</v>
      </c>
      <c r="B207" s="49"/>
      <c r="C207" s="67">
        <v>0</v>
      </c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V207" s="3">
        <v>0</v>
      </c>
      <c r="W207" s="1"/>
      <c r="X207" s="17">
        <f t="shared" si="3"/>
        <v>0</v>
      </c>
    </row>
    <row r="208" spans="1:24">
      <c r="A208" s="50">
        <v>421</v>
      </c>
      <c r="B208" s="51" t="s">
        <v>187</v>
      </c>
      <c r="C208" s="68">
        <v>0</v>
      </c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V208" s="3">
        <v>0</v>
      </c>
      <c r="W208" s="1"/>
      <c r="X208" s="17">
        <f t="shared" si="3"/>
        <v>0</v>
      </c>
    </row>
    <row r="209" spans="1:24">
      <c r="A209" s="50">
        <v>422</v>
      </c>
      <c r="B209" s="51" t="s">
        <v>188</v>
      </c>
      <c r="C209" s="68">
        <v>0</v>
      </c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V209" s="3">
        <v>0</v>
      </c>
      <c r="W209" s="1"/>
      <c r="X209" s="17">
        <f t="shared" si="3"/>
        <v>0</v>
      </c>
    </row>
    <row r="210" spans="1:24">
      <c r="A210" s="50">
        <v>423</v>
      </c>
      <c r="B210" s="51" t="s">
        <v>189</v>
      </c>
      <c r="C210" s="68">
        <v>0</v>
      </c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V210" s="3">
        <v>0</v>
      </c>
      <c r="W210" s="1"/>
      <c r="X210" s="17">
        <f t="shared" si="3"/>
        <v>0</v>
      </c>
    </row>
    <row r="211" spans="1:24">
      <c r="A211" s="50">
        <v>424</v>
      </c>
      <c r="B211" s="51" t="s">
        <v>190</v>
      </c>
      <c r="C211" s="68">
        <v>0</v>
      </c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V211" s="3">
        <v>0</v>
      </c>
      <c r="W211" s="1"/>
      <c r="X211" s="17">
        <f t="shared" si="3"/>
        <v>0</v>
      </c>
    </row>
    <row r="212" spans="1:24">
      <c r="A212" s="50">
        <v>425</v>
      </c>
      <c r="B212" s="51" t="s">
        <v>191</v>
      </c>
      <c r="C212" s="68">
        <v>0</v>
      </c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V212" s="3">
        <v>0</v>
      </c>
      <c r="W212" s="1"/>
      <c r="X212" s="17">
        <f t="shared" si="3"/>
        <v>0</v>
      </c>
    </row>
    <row r="213" spans="1:24">
      <c r="A213" s="48" t="s">
        <v>192</v>
      </c>
      <c r="B213" s="49"/>
      <c r="C213" s="67">
        <v>0</v>
      </c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V213" s="3">
        <v>0</v>
      </c>
      <c r="W213" s="1"/>
      <c r="X213" s="17">
        <f t="shared" si="3"/>
        <v>0</v>
      </c>
    </row>
    <row r="214" spans="1:24">
      <c r="A214" s="50">
        <v>431</v>
      </c>
      <c r="B214" s="51" t="s">
        <v>193</v>
      </c>
      <c r="C214" s="68">
        <v>0</v>
      </c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V214" s="3">
        <v>0</v>
      </c>
      <c r="W214" s="1"/>
      <c r="X214" s="17">
        <f t="shared" si="3"/>
        <v>0</v>
      </c>
    </row>
    <row r="215" spans="1:24">
      <c r="A215" s="50">
        <v>432</v>
      </c>
      <c r="B215" s="51" t="s">
        <v>194</v>
      </c>
      <c r="C215" s="68">
        <v>0</v>
      </c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V215" s="3">
        <v>0</v>
      </c>
      <c r="W215" s="1"/>
      <c r="X215" s="17">
        <f t="shared" si="3"/>
        <v>0</v>
      </c>
    </row>
    <row r="216" spans="1:24">
      <c r="A216" s="50">
        <v>433</v>
      </c>
      <c r="B216" s="51" t="s">
        <v>195</v>
      </c>
      <c r="C216" s="68">
        <v>0</v>
      </c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V216" s="3">
        <v>0</v>
      </c>
      <c r="W216" s="1"/>
      <c r="X216" s="17">
        <f t="shared" si="3"/>
        <v>0</v>
      </c>
    </row>
    <row r="217" spans="1:24">
      <c r="A217" s="50">
        <v>434</v>
      </c>
      <c r="B217" s="51" t="s">
        <v>196</v>
      </c>
      <c r="C217" s="68">
        <v>0</v>
      </c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V217" s="3">
        <v>0</v>
      </c>
      <c r="W217" s="1"/>
      <c r="X217" s="17">
        <f t="shared" si="3"/>
        <v>0</v>
      </c>
    </row>
    <row r="218" spans="1:24">
      <c r="A218" s="50">
        <v>435</v>
      </c>
      <c r="B218" s="51" t="s">
        <v>197</v>
      </c>
      <c r="C218" s="68">
        <v>0</v>
      </c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V218" s="3">
        <v>0</v>
      </c>
      <c r="W218" s="1"/>
      <c r="X218" s="17">
        <f t="shared" si="3"/>
        <v>0</v>
      </c>
    </row>
    <row r="219" spans="1:24">
      <c r="A219" s="50">
        <v>436</v>
      </c>
      <c r="B219" s="51" t="s">
        <v>198</v>
      </c>
      <c r="C219" s="68">
        <v>0</v>
      </c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V219" s="3">
        <v>0</v>
      </c>
      <c r="W219" s="1"/>
      <c r="X219" s="17">
        <f t="shared" si="3"/>
        <v>0</v>
      </c>
    </row>
    <row r="220" spans="1:24">
      <c r="A220" s="50">
        <v>437</v>
      </c>
      <c r="B220" s="51" t="s">
        <v>199</v>
      </c>
      <c r="C220" s="68">
        <v>0</v>
      </c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V220" s="3">
        <v>0</v>
      </c>
      <c r="W220" s="1"/>
      <c r="X220" s="17">
        <f t="shared" si="3"/>
        <v>0</v>
      </c>
    </row>
    <row r="221" spans="1:24">
      <c r="A221" s="50">
        <v>438</v>
      </c>
      <c r="B221" s="51" t="s">
        <v>200</v>
      </c>
      <c r="C221" s="68">
        <v>0</v>
      </c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V221" s="3">
        <v>0</v>
      </c>
      <c r="W221" s="1"/>
      <c r="X221" s="17">
        <f t="shared" si="3"/>
        <v>0</v>
      </c>
    </row>
    <row r="222" spans="1:24">
      <c r="A222" s="50">
        <v>439</v>
      </c>
      <c r="B222" s="51" t="s">
        <v>201</v>
      </c>
      <c r="C222" s="68">
        <v>0</v>
      </c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V222" s="3">
        <v>0</v>
      </c>
      <c r="W222" s="1"/>
      <c r="X222" s="17">
        <f t="shared" si="3"/>
        <v>0</v>
      </c>
    </row>
    <row r="223" spans="1:24">
      <c r="A223" s="48" t="s">
        <v>202</v>
      </c>
      <c r="B223" s="49"/>
      <c r="C223" s="67">
        <f>+C224</f>
        <v>5219400</v>
      </c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V223" s="3">
        <v>0</v>
      </c>
      <c r="W223" s="1"/>
      <c r="X223" s="17">
        <f t="shared" si="3"/>
        <v>0</v>
      </c>
    </row>
    <row r="224" spans="1:24">
      <c r="A224" s="50">
        <v>441</v>
      </c>
      <c r="B224" s="51" t="s">
        <v>203</v>
      </c>
      <c r="C224" s="68">
        <v>5219400</v>
      </c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V224" s="3">
        <v>0</v>
      </c>
      <c r="W224" s="1"/>
      <c r="X224" s="17">
        <f t="shared" si="3"/>
        <v>0</v>
      </c>
    </row>
    <row r="225" spans="1:24">
      <c r="A225" s="50">
        <v>442</v>
      </c>
      <c r="B225" s="51" t="s">
        <v>204</v>
      </c>
      <c r="C225" s="68">
        <v>0</v>
      </c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V225" s="3">
        <v>0</v>
      </c>
      <c r="W225" s="1"/>
      <c r="X225" s="17">
        <f t="shared" si="3"/>
        <v>0</v>
      </c>
    </row>
    <row r="226" spans="1:24">
      <c r="A226" s="50">
        <v>443</v>
      </c>
      <c r="B226" s="51" t="s">
        <v>205</v>
      </c>
      <c r="C226" s="68">
        <v>0</v>
      </c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V226" s="3">
        <v>0</v>
      </c>
      <c r="W226" s="1"/>
      <c r="X226" s="17">
        <f t="shared" si="3"/>
        <v>0</v>
      </c>
    </row>
    <row r="227" spans="1:24">
      <c r="A227" s="50">
        <v>444</v>
      </c>
      <c r="B227" s="51" t="s">
        <v>206</v>
      </c>
      <c r="C227" s="68">
        <v>0</v>
      </c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V227" s="3">
        <v>0</v>
      </c>
      <c r="W227" s="1"/>
      <c r="X227" s="17">
        <f t="shared" si="3"/>
        <v>0</v>
      </c>
    </row>
    <row r="228" spans="1:24">
      <c r="A228" s="50">
        <v>445</v>
      </c>
      <c r="B228" s="51" t="s">
        <v>207</v>
      </c>
      <c r="C228" s="68">
        <v>0</v>
      </c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V228" s="3">
        <v>0</v>
      </c>
      <c r="W228" s="1"/>
      <c r="X228" s="17">
        <f t="shared" si="3"/>
        <v>0</v>
      </c>
    </row>
    <row r="229" spans="1:24">
      <c r="A229" s="50">
        <v>446</v>
      </c>
      <c r="B229" s="51" t="s">
        <v>208</v>
      </c>
      <c r="C229" s="68">
        <v>0</v>
      </c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V229" s="3">
        <v>0</v>
      </c>
      <c r="W229" s="1"/>
      <c r="X229" s="17">
        <f t="shared" si="3"/>
        <v>0</v>
      </c>
    </row>
    <row r="230" spans="1:24">
      <c r="A230" s="50">
        <v>447</v>
      </c>
      <c r="B230" s="51" t="s">
        <v>209</v>
      </c>
      <c r="C230" s="68">
        <v>0</v>
      </c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V230" s="3">
        <v>0</v>
      </c>
      <c r="W230" s="1"/>
      <c r="X230" s="17">
        <f t="shared" si="3"/>
        <v>0</v>
      </c>
    </row>
    <row r="231" spans="1:24">
      <c r="A231" s="50">
        <v>448</v>
      </c>
      <c r="B231" s="51" t="s">
        <v>210</v>
      </c>
      <c r="C231" s="68">
        <v>0</v>
      </c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V231" s="3">
        <v>0</v>
      </c>
      <c r="W231" s="1"/>
      <c r="X231" s="17">
        <f t="shared" si="3"/>
        <v>0</v>
      </c>
    </row>
    <row r="232" spans="1:24">
      <c r="A232" s="48" t="s">
        <v>211</v>
      </c>
      <c r="B232" s="49"/>
      <c r="C232" s="67">
        <v>0</v>
      </c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V232" s="3">
        <v>0</v>
      </c>
      <c r="W232" s="1"/>
      <c r="X232" s="17">
        <f t="shared" si="3"/>
        <v>0</v>
      </c>
    </row>
    <row r="233" spans="1:24">
      <c r="A233" s="50">
        <v>451</v>
      </c>
      <c r="B233" s="51" t="s">
        <v>212</v>
      </c>
      <c r="C233" s="68">
        <v>0</v>
      </c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V233" s="3">
        <v>0</v>
      </c>
      <c r="W233" s="1"/>
      <c r="X233" s="17">
        <f t="shared" si="3"/>
        <v>0</v>
      </c>
    </row>
    <row r="234" spans="1:24">
      <c r="A234" s="50">
        <v>452</v>
      </c>
      <c r="B234" s="51" t="s">
        <v>213</v>
      </c>
      <c r="C234" s="68">
        <v>0</v>
      </c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V234" s="3">
        <v>0</v>
      </c>
      <c r="W234" s="1"/>
      <c r="X234" s="17">
        <f t="shared" si="3"/>
        <v>0</v>
      </c>
    </row>
    <row r="235" spans="1:24">
      <c r="A235" s="50">
        <v>459</v>
      </c>
      <c r="B235" s="51" t="s">
        <v>214</v>
      </c>
      <c r="C235" s="68">
        <v>0</v>
      </c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V235" s="3">
        <v>0</v>
      </c>
      <c r="W235" s="1"/>
      <c r="X235" s="17">
        <f t="shared" si="3"/>
        <v>0</v>
      </c>
    </row>
    <row r="236" spans="1:24">
      <c r="A236" s="48" t="s">
        <v>426</v>
      </c>
      <c r="B236" s="49"/>
      <c r="C236" s="67">
        <v>0</v>
      </c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V236" s="3">
        <v>0</v>
      </c>
      <c r="W236" s="1"/>
      <c r="X236" s="17">
        <f t="shared" si="3"/>
        <v>0</v>
      </c>
    </row>
    <row r="237" spans="1:24">
      <c r="A237" s="50">
        <v>461</v>
      </c>
      <c r="B237" s="51" t="s">
        <v>215</v>
      </c>
      <c r="C237" s="68">
        <v>0</v>
      </c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V237" s="3">
        <v>0</v>
      </c>
      <c r="W237" s="1"/>
      <c r="X237" s="17">
        <f t="shared" si="3"/>
        <v>0</v>
      </c>
    </row>
    <row r="238" spans="1:24">
      <c r="A238" s="50">
        <v>462</v>
      </c>
      <c r="B238" s="51" t="s">
        <v>216</v>
      </c>
      <c r="C238" s="68">
        <v>0</v>
      </c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V238" s="3">
        <v>0</v>
      </c>
      <c r="W238" s="1"/>
      <c r="X238" s="17">
        <f t="shared" si="3"/>
        <v>0</v>
      </c>
    </row>
    <row r="239" spans="1:24" ht="16.2" thickBot="1">
      <c r="A239" s="61">
        <v>463</v>
      </c>
      <c r="B239" s="62" t="s">
        <v>217</v>
      </c>
      <c r="C239" s="70">
        <v>0</v>
      </c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V239" s="3">
        <v>0</v>
      </c>
      <c r="W239" s="1"/>
      <c r="X239" s="17">
        <f t="shared" si="3"/>
        <v>0</v>
      </c>
    </row>
    <row r="240" spans="1:24" ht="16.2" thickTop="1">
      <c r="A240" s="50">
        <v>464</v>
      </c>
      <c r="B240" s="51" t="s">
        <v>218</v>
      </c>
      <c r="C240" s="68">
        <v>0</v>
      </c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V240" s="3">
        <v>0</v>
      </c>
      <c r="W240" s="1"/>
      <c r="X240" s="17">
        <f t="shared" si="3"/>
        <v>0</v>
      </c>
    </row>
    <row r="241" spans="1:24">
      <c r="A241" s="50">
        <v>465</v>
      </c>
      <c r="B241" s="51" t="s">
        <v>219</v>
      </c>
      <c r="C241" s="68">
        <v>0</v>
      </c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V241" s="3">
        <v>0</v>
      </c>
      <c r="W241" s="1"/>
      <c r="X241" s="17">
        <f t="shared" si="3"/>
        <v>0</v>
      </c>
    </row>
    <row r="242" spans="1:24">
      <c r="A242" s="50">
        <v>466</v>
      </c>
      <c r="B242" s="51" t="s">
        <v>220</v>
      </c>
      <c r="C242" s="68">
        <v>0</v>
      </c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V242" s="3">
        <v>0</v>
      </c>
      <c r="W242" s="1"/>
      <c r="X242" s="17">
        <f t="shared" si="3"/>
        <v>0</v>
      </c>
    </row>
    <row r="243" spans="1:24">
      <c r="A243" s="50">
        <v>469</v>
      </c>
      <c r="B243" s="51" t="s">
        <v>221</v>
      </c>
      <c r="C243" s="68">
        <v>0</v>
      </c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V243" s="3">
        <v>0</v>
      </c>
      <c r="W243" s="1"/>
      <c r="X243" s="17">
        <f t="shared" si="3"/>
        <v>0</v>
      </c>
    </row>
    <row r="244" spans="1:24">
      <c r="A244" s="48" t="s">
        <v>222</v>
      </c>
      <c r="B244" s="49"/>
      <c r="C244" s="67">
        <v>0</v>
      </c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V244" s="3">
        <v>0</v>
      </c>
      <c r="W244" s="1"/>
      <c r="X244" s="17">
        <f t="shared" si="3"/>
        <v>0</v>
      </c>
    </row>
    <row r="245" spans="1:24">
      <c r="A245" s="50">
        <v>471</v>
      </c>
      <c r="B245" s="51" t="s">
        <v>223</v>
      </c>
      <c r="C245" s="68">
        <v>0</v>
      </c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V245" s="3">
        <v>0</v>
      </c>
      <c r="W245" s="1"/>
      <c r="X245" s="17">
        <f t="shared" si="3"/>
        <v>0</v>
      </c>
    </row>
    <row r="246" spans="1:24">
      <c r="A246" s="48" t="s">
        <v>224</v>
      </c>
      <c r="B246" s="49"/>
      <c r="C246" s="67">
        <v>0</v>
      </c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V246" s="3">
        <v>0</v>
      </c>
      <c r="W246" s="1"/>
      <c r="X246" s="17">
        <f t="shared" si="3"/>
        <v>0</v>
      </c>
    </row>
    <row r="247" spans="1:24">
      <c r="A247" s="50">
        <v>481</v>
      </c>
      <c r="B247" s="51" t="s">
        <v>225</v>
      </c>
      <c r="C247" s="68">
        <v>0</v>
      </c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V247" s="3">
        <v>0</v>
      </c>
      <c r="W247" s="1"/>
      <c r="X247" s="17">
        <f t="shared" si="3"/>
        <v>0</v>
      </c>
    </row>
    <row r="248" spans="1:24">
      <c r="A248" s="50">
        <v>482</v>
      </c>
      <c r="B248" s="51" t="s">
        <v>226</v>
      </c>
      <c r="C248" s="68">
        <v>0</v>
      </c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V248" s="3">
        <v>0</v>
      </c>
      <c r="W248" s="1"/>
      <c r="X248" s="17">
        <f t="shared" si="3"/>
        <v>0</v>
      </c>
    </row>
    <row r="249" spans="1:24">
      <c r="A249" s="50">
        <v>483</v>
      </c>
      <c r="B249" s="51" t="s">
        <v>227</v>
      </c>
      <c r="C249" s="68">
        <v>0</v>
      </c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V249" s="3">
        <v>0</v>
      </c>
      <c r="W249" s="1"/>
      <c r="X249" s="17">
        <f t="shared" si="3"/>
        <v>0</v>
      </c>
    </row>
    <row r="250" spans="1:24">
      <c r="A250" s="50">
        <v>484</v>
      </c>
      <c r="B250" s="51" t="s">
        <v>228</v>
      </c>
      <c r="C250" s="68">
        <v>0</v>
      </c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V250" s="3">
        <v>0</v>
      </c>
      <c r="W250" s="1"/>
      <c r="X250" s="17">
        <f t="shared" si="3"/>
        <v>0</v>
      </c>
    </row>
    <row r="251" spans="1:24">
      <c r="A251" s="50">
        <v>485</v>
      </c>
      <c r="B251" s="51" t="s">
        <v>229</v>
      </c>
      <c r="C251" s="68">
        <v>0</v>
      </c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V251" s="3">
        <v>0</v>
      </c>
      <c r="W251" s="1"/>
      <c r="X251" s="17">
        <f t="shared" si="3"/>
        <v>0</v>
      </c>
    </row>
    <row r="252" spans="1:24">
      <c r="A252" s="48" t="s">
        <v>230</v>
      </c>
      <c r="B252" s="49"/>
      <c r="C252" s="67">
        <v>0</v>
      </c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V252" s="3">
        <v>0</v>
      </c>
      <c r="W252" s="1"/>
      <c r="X252" s="17">
        <f t="shared" si="3"/>
        <v>0</v>
      </c>
    </row>
    <row r="253" spans="1:24">
      <c r="A253" s="50">
        <v>491</v>
      </c>
      <c r="B253" s="51" t="s">
        <v>231</v>
      </c>
      <c r="C253" s="68">
        <v>0</v>
      </c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V253" s="3">
        <v>0</v>
      </c>
      <c r="W253" s="1"/>
      <c r="X253" s="17">
        <f t="shared" si="3"/>
        <v>0</v>
      </c>
    </row>
    <row r="254" spans="1:24">
      <c r="A254" s="50">
        <v>492</v>
      </c>
      <c r="B254" s="51" t="s">
        <v>232</v>
      </c>
      <c r="C254" s="68">
        <v>0</v>
      </c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V254" s="3">
        <v>0</v>
      </c>
      <c r="W254" s="1"/>
      <c r="X254" s="17">
        <f t="shared" si="3"/>
        <v>0</v>
      </c>
    </row>
    <row r="255" spans="1:24">
      <c r="A255" s="50">
        <v>493</v>
      </c>
      <c r="B255" s="51" t="s">
        <v>233</v>
      </c>
      <c r="C255" s="68">
        <v>0</v>
      </c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V255" s="3">
        <v>0</v>
      </c>
      <c r="W255" s="1"/>
      <c r="X255" s="17">
        <f t="shared" si="3"/>
        <v>0</v>
      </c>
    </row>
    <row r="256" spans="1:24">
      <c r="A256" s="46" t="s">
        <v>234</v>
      </c>
      <c r="B256" s="47"/>
      <c r="C256" s="66">
        <f>C257+C264+C269+C272+C279+C290+C300+C305+C281</f>
        <v>2001320</v>
      </c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V256" s="3">
        <v>1932830</v>
      </c>
      <c r="W256" s="1"/>
      <c r="X256" s="17">
        <f t="shared" si="3"/>
        <v>1932830</v>
      </c>
    </row>
    <row r="257" spans="1:24">
      <c r="A257" s="48" t="s">
        <v>405</v>
      </c>
      <c r="B257" s="49"/>
      <c r="C257" s="67">
        <f>SUM(C258:C263)</f>
        <v>1010071</v>
      </c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V257" s="3">
        <v>924230</v>
      </c>
      <c r="W257" s="1"/>
      <c r="X257" s="17">
        <f t="shared" si="3"/>
        <v>924230</v>
      </c>
    </row>
    <row r="258" spans="1:24">
      <c r="A258" s="50">
        <v>511</v>
      </c>
      <c r="B258" s="51" t="s">
        <v>235</v>
      </c>
      <c r="C258" s="68">
        <v>89244</v>
      </c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V258" s="3">
        <v>0</v>
      </c>
      <c r="W258" s="18">
        <v>89241</v>
      </c>
      <c r="X258" s="17">
        <f t="shared" si="3"/>
        <v>89241</v>
      </c>
    </row>
    <row r="259" spans="1:24">
      <c r="A259" s="50">
        <v>512</v>
      </c>
      <c r="B259" s="51" t="s">
        <v>236</v>
      </c>
      <c r="C259" s="68">
        <v>112256</v>
      </c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V259" s="3">
        <v>0</v>
      </c>
      <c r="W259" s="18">
        <v>112252</v>
      </c>
      <c r="X259" s="17">
        <f t="shared" si="3"/>
        <v>112252</v>
      </c>
    </row>
    <row r="260" spans="1:24">
      <c r="A260" s="50">
        <v>513</v>
      </c>
      <c r="B260" s="51" t="s">
        <v>237</v>
      </c>
      <c r="C260" s="68">
        <v>0</v>
      </c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V260" s="3">
        <v>0</v>
      </c>
      <c r="W260" s="1"/>
      <c r="X260" s="17">
        <f t="shared" si="3"/>
        <v>0</v>
      </c>
    </row>
    <row r="261" spans="1:24">
      <c r="A261" s="50">
        <v>514</v>
      </c>
      <c r="B261" s="51" t="s">
        <v>238</v>
      </c>
      <c r="C261" s="68">
        <v>0</v>
      </c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V261" s="3">
        <v>0</v>
      </c>
      <c r="W261" s="1"/>
      <c r="X261" s="17">
        <f t="shared" si="3"/>
        <v>0</v>
      </c>
    </row>
    <row r="262" spans="1:24">
      <c r="A262" s="50">
        <v>515</v>
      </c>
      <c r="B262" s="51" t="s">
        <v>239</v>
      </c>
      <c r="C262" s="68">
        <v>700709</v>
      </c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V262" s="3">
        <v>924230</v>
      </c>
      <c r="W262" s="18">
        <v>117246</v>
      </c>
      <c r="X262" s="17">
        <f t="shared" si="3"/>
        <v>1041476</v>
      </c>
    </row>
    <row r="263" spans="1:24">
      <c r="A263" s="50">
        <v>519</v>
      </c>
      <c r="B263" s="51" t="s">
        <v>240</v>
      </c>
      <c r="C263" s="68">
        <v>107862</v>
      </c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V263" s="3">
        <v>0</v>
      </c>
      <c r="W263" s="18">
        <v>42443</v>
      </c>
      <c r="X263" s="17">
        <f t="shared" si="3"/>
        <v>42443</v>
      </c>
    </row>
    <row r="264" spans="1:24">
      <c r="A264" s="48" t="s">
        <v>241</v>
      </c>
      <c r="B264" s="49"/>
      <c r="C264" s="67">
        <f>SUM(C265:C268)</f>
        <v>81380</v>
      </c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V264" s="3">
        <v>0</v>
      </c>
      <c r="W264" s="1"/>
      <c r="X264" s="17">
        <f t="shared" si="3"/>
        <v>0</v>
      </c>
    </row>
    <row r="265" spans="1:24">
      <c r="A265" s="50">
        <v>521</v>
      </c>
      <c r="B265" s="51" t="s">
        <v>242</v>
      </c>
      <c r="C265" s="68">
        <v>0</v>
      </c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V265" s="3">
        <v>0</v>
      </c>
      <c r="W265" s="1"/>
      <c r="X265" s="17">
        <f t="shared" si="3"/>
        <v>0</v>
      </c>
    </row>
    <row r="266" spans="1:24">
      <c r="A266" s="50">
        <v>522</v>
      </c>
      <c r="B266" s="51" t="s">
        <v>243</v>
      </c>
      <c r="C266" s="68">
        <v>0</v>
      </c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V266" s="3">
        <v>0</v>
      </c>
      <c r="W266" s="1"/>
      <c r="X266" s="17">
        <f t="shared" si="3"/>
        <v>0</v>
      </c>
    </row>
    <row r="267" spans="1:24">
      <c r="A267" s="50">
        <v>523</v>
      </c>
      <c r="B267" s="51" t="s">
        <v>244</v>
      </c>
      <c r="C267" s="68">
        <v>81380</v>
      </c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V267" s="3">
        <v>0</v>
      </c>
      <c r="W267" s="18">
        <v>81382</v>
      </c>
      <c r="X267" s="17">
        <f t="shared" ref="X267:X330" si="4">SUM(V267:W267)</f>
        <v>81382</v>
      </c>
    </row>
    <row r="268" spans="1:24">
      <c r="A268" s="50">
        <v>529</v>
      </c>
      <c r="B268" s="51" t="s">
        <v>245</v>
      </c>
      <c r="C268" s="68">
        <v>0</v>
      </c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V268" s="3">
        <v>0</v>
      </c>
      <c r="W268" s="1"/>
      <c r="X268" s="17">
        <f t="shared" si="4"/>
        <v>0</v>
      </c>
    </row>
    <row r="269" spans="1:24">
      <c r="A269" s="48" t="s">
        <v>427</v>
      </c>
      <c r="B269" s="49"/>
      <c r="C269" s="67">
        <v>0</v>
      </c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V269" s="3">
        <v>0</v>
      </c>
      <c r="W269" s="1"/>
      <c r="X269" s="17">
        <f t="shared" si="4"/>
        <v>0</v>
      </c>
    </row>
    <row r="270" spans="1:24">
      <c r="A270" s="50">
        <v>531</v>
      </c>
      <c r="B270" s="51" t="s">
        <v>246</v>
      </c>
      <c r="C270" s="68">
        <v>0</v>
      </c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V270" s="3">
        <v>0</v>
      </c>
      <c r="W270" s="1"/>
      <c r="X270" s="17">
        <f t="shared" si="4"/>
        <v>0</v>
      </c>
    </row>
    <row r="271" spans="1:24">
      <c r="A271" s="50">
        <v>532</v>
      </c>
      <c r="B271" s="51" t="s">
        <v>247</v>
      </c>
      <c r="C271" s="68">
        <v>0</v>
      </c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V271" s="3">
        <v>0</v>
      </c>
      <c r="W271" s="1"/>
      <c r="X271" s="17">
        <f t="shared" si="4"/>
        <v>0</v>
      </c>
    </row>
    <row r="272" spans="1:24">
      <c r="A272" s="48" t="s">
        <v>428</v>
      </c>
      <c r="B272" s="49"/>
      <c r="C272" s="67">
        <f>SUM(C273:C278)</f>
        <v>588824</v>
      </c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V272" s="3">
        <v>1008600</v>
      </c>
      <c r="W272" s="1"/>
      <c r="X272" s="17">
        <f t="shared" si="4"/>
        <v>1008600</v>
      </c>
    </row>
    <row r="273" spans="1:24">
      <c r="A273" s="50">
        <v>541</v>
      </c>
      <c r="B273" s="51" t="s">
        <v>248</v>
      </c>
      <c r="C273" s="68">
        <v>588824</v>
      </c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V273" s="3">
        <v>1008600</v>
      </c>
      <c r="W273" s="18">
        <v>127923</v>
      </c>
      <c r="X273" s="17">
        <f t="shared" si="4"/>
        <v>1136523</v>
      </c>
    </row>
    <row r="274" spans="1:24">
      <c r="A274" s="50">
        <v>542</v>
      </c>
      <c r="B274" s="51" t="s">
        <v>249</v>
      </c>
      <c r="C274" s="68">
        <v>0</v>
      </c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V274" s="3">
        <v>0</v>
      </c>
      <c r="W274" s="1"/>
      <c r="X274" s="17">
        <f t="shared" si="4"/>
        <v>0</v>
      </c>
    </row>
    <row r="275" spans="1:24">
      <c r="A275" s="50">
        <v>543</v>
      </c>
      <c r="B275" s="51" t="s">
        <v>250</v>
      </c>
      <c r="C275" s="68">
        <v>0</v>
      </c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V275" s="3">
        <v>0</v>
      </c>
      <c r="W275" s="1"/>
      <c r="X275" s="17">
        <f t="shared" si="4"/>
        <v>0</v>
      </c>
    </row>
    <row r="276" spans="1:24">
      <c r="A276" s="50">
        <v>544</v>
      </c>
      <c r="B276" s="51" t="s">
        <v>251</v>
      </c>
      <c r="C276" s="68">
        <v>0</v>
      </c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V276" s="3">
        <v>0</v>
      </c>
      <c r="W276" s="1"/>
      <c r="X276" s="17">
        <f t="shared" si="4"/>
        <v>0</v>
      </c>
    </row>
    <row r="277" spans="1:24">
      <c r="A277" s="50">
        <v>545</v>
      </c>
      <c r="B277" s="51" t="s">
        <v>252</v>
      </c>
      <c r="C277" s="68">
        <v>0</v>
      </c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V277" s="3">
        <v>0</v>
      </c>
      <c r="W277" s="1"/>
      <c r="X277" s="17">
        <f t="shared" si="4"/>
        <v>0</v>
      </c>
    </row>
    <row r="278" spans="1:24">
      <c r="A278" s="50">
        <v>549</v>
      </c>
      <c r="B278" s="51" t="s">
        <v>253</v>
      </c>
      <c r="C278" s="68">
        <v>0</v>
      </c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V278" s="3">
        <v>0</v>
      </c>
      <c r="W278" s="1"/>
      <c r="X278" s="17">
        <f t="shared" si="4"/>
        <v>0</v>
      </c>
    </row>
    <row r="279" spans="1:24">
      <c r="A279" s="48" t="s">
        <v>254</v>
      </c>
      <c r="B279" s="49"/>
      <c r="C279" s="67">
        <v>0</v>
      </c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V279" s="3">
        <v>0</v>
      </c>
      <c r="W279" s="1"/>
      <c r="X279" s="17">
        <f t="shared" si="4"/>
        <v>0</v>
      </c>
    </row>
    <row r="280" spans="1:24">
      <c r="A280" s="50">
        <v>551</v>
      </c>
      <c r="B280" s="51" t="s">
        <v>255</v>
      </c>
      <c r="C280" s="68">
        <v>0</v>
      </c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V280" s="3">
        <v>0</v>
      </c>
      <c r="W280" s="1"/>
      <c r="X280" s="17">
        <f t="shared" si="4"/>
        <v>0</v>
      </c>
    </row>
    <row r="281" spans="1:24">
      <c r="A281" s="48" t="s">
        <v>256</v>
      </c>
      <c r="B281" s="49"/>
      <c r="C281" s="67">
        <f>SUM(C282:C289)</f>
        <v>144086</v>
      </c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V281" s="3">
        <v>0</v>
      </c>
      <c r="W281" s="1"/>
      <c r="X281" s="17">
        <f t="shared" si="4"/>
        <v>0</v>
      </c>
    </row>
    <row r="282" spans="1:24">
      <c r="A282" s="50">
        <v>561</v>
      </c>
      <c r="B282" s="51" t="s">
        <v>257</v>
      </c>
      <c r="C282" s="68">
        <v>0</v>
      </c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V282" s="3">
        <v>0</v>
      </c>
      <c r="W282" s="1"/>
      <c r="X282" s="17">
        <f t="shared" si="4"/>
        <v>0</v>
      </c>
    </row>
    <row r="283" spans="1:24">
      <c r="A283" s="50">
        <v>562</v>
      </c>
      <c r="B283" s="51" t="s">
        <v>258</v>
      </c>
      <c r="C283" s="68">
        <v>0</v>
      </c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V283" s="3">
        <v>0</v>
      </c>
      <c r="W283" s="1"/>
      <c r="X283" s="17">
        <f t="shared" si="4"/>
        <v>0</v>
      </c>
    </row>
    <row r="284" spans="1:24" ht="16.2" thickBot="1">
      <c r="A284" s="61">
        <v>563</v>
      </c>
      <c r="B284" s="62" t="s">
        <v>259</v>
      </c>
      <c r="C284" s="70">
        <v>0</v>
      </c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V284" s="3">
        <v>0</v>
      </c>
      <c r="W284" s="1"/>
      <c r="X284" s="17">
        <f t="shared" si="4"/>
        <v>0</v>
      </c>
    </row>
    <row r="285" spans="1:24" ht="16.2" thickTop="1">
      <c r="A285" s="50">
        <v>564</v>
      </c>
      <c r="B285" s="51" t="s">
        <v>260</v>
      </c>
      <c r="C285" s="68">
        <v>117434</v>
      </c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V285" s="3">
        <v>0</v>
      </c>
      <c r="W285" s="18">
        <v>117437</v>
      </c>
      <c r="X285" s="17">
        <f t="shared" si="4"/>
        <v>117437</v>
      </c>
    </row>
    <row r="286" spans="1:24">
      <c r="A286" s="50">
        <v>565</v>
      </c>
      <c r="B286" s="51" t="s">
        <v>261</v>
      </c>
      <c r="C286" s="68">
        <v>0</v>
      </c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V286" s="3">
        <v>0</v>
      </c>
      <c r="W286" s="1"/>
      <c r="X286" s="17">
        <f t="shared" si="4"/>
        <v>0</v>
      </c>
    </row>
    <row r="287" spans="1:24">
      <c r="A287" s="50">
        <v>566</v>
      </c>
      <c r="B287" s="51" t="s">
        <v>262</v>
      </c>
      <c r="C287" s="68">
        <v>0</v>
      </c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V287" s="3">
        <v>0</v>
      </c>
      <c r="W287" s="1"/>
      <c r="X287" s="17">
        <f t="shared" si="4"/>
        <v>0</v>
      </c>
    </row>
    <row r="288" spans="1:24">
      <c r="A288" s="50">
        <v>567</v>
      </c>
      <c r="B288" s="51" t="s">
        <v>263</v>
      </c>
      <c r="C288" s="68">
        <v>0</v>
      </c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V288" s="3">
        <v>0</v>
      </c>
      <c r="W288" s="1"/>
      <c r="X288" s="17">
        <f t="shared" si="4"/>
        <v>0</v>
      </c>
    </row>
    <row r="289" spans="1:24">
      <c r="A289" s="50">
        <v>569</v>
      </c>
      <c r="B289" s="51" t="s">
        <v>264</v>
      </c>
      <c r="C289" s="68">
        <v>26652</v>
      </c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V289" s="3">
        <v>0</v>
      </c>
      <c r="W289" s="18">
        <v>26651</v>
      </c>
      <c r="X289" s="17">
        <f t="shared" si="4"/>
        <v>26651</v>
      </c>
    </row>
    <row r="290" spans="1:24">
      <c r="A290" s="48" t="s">
        <v>429</v>
      </c>
      <c r="B290" s="49"/>
      <c r="C290" s="67">
        <v>0</v>
      </c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V290" s="3">
        <v>0</v>
      </c>
      <c r="W290" s="1"/>
      <c r="X290" s="17">
        <f t="shared" si="4"/>
        <v>0</v>
      </c>
    </row>
    <row r="291" spans="1:24">
      <c r="A291" s="50">
        <v>571</v>
      </c>
      <c r="B291" s="51" t="s">
        <v>265</v>
      </c>
      <c r="C291" s="68">
        <v>0</v>
      </c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V291" s="3">
        <v>0</v>
      </c>
      <c r="W291" s="1"/>
      <c r="X291" s="17">
        <f t="shared" si="4"/>
        <v>0</v>
      </c>
    </row>
    <row r="292" spans="1:24">
      <c r="A292" s="50">
        <v>572</v>
      </c>
      <c r="B292" s="51" t="s">
        <v>266</v>
      </c>
      <c r="C292" s="68">
        <v>0</v>
      </c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V292" s="3">
        <v>0</v>
      </c>
      <c r="W292" s="1"/>
      <c r="X292" s="17">
        <f t="shared" si="4"/>
        <v>0</v>
      </c>
    </row>
    <row r="293" spans="1:24">
      <c r="A293" s="50">
        <v>573</v>
      </c>
      <c r="B293" s="51" t="s">
        <v>267</v>
      </c>
      <c r="C293" s="68">
        <v>0</v>
      </c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V293" s="3">
        <v>0</v>
      </c>
      <c r="W293" s="1"/>
      <c r="X293" s="17">
        <f t="shared" si="4"/>
        <v>0</v>
      </c>
    </row>
    <row r="294" spans="1:24">
      <c r="A294" s="50">
        <v>574</v>
      </c>
      <c r="B294" s="51" t="s">
        <v>268</v>
      </c>
      <c r="C294" s="68">
        <v>0</v>
      </c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V294" s="3">
        <v>0</v>
      </c>
      <c r="W294" s="1"/>
      <c r="X294" s="17">
        <f t="shared" si="4"/>
        <v>0</v>
      </c>
    </row>
    <row r="295" spans="1:24">
      <c r="A295" s="50">
        <v>575</v>
      </c>
      <c r="B295" s="51" t="s">
        <v>269</v>
      </c>
      <c r="C295" s="68">
        <v>0</v>
      </c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V295" s="3">
        <v>0</v>
      </c>
      <c r="W295" s="1"/>
      <c r="X295" s="17">
        <f t="shared" si="4"/>
        <v>0</v>
      </c>
    </row>
    <row r="296" spans="1:24">
      <c r="A296" s="50">
        <v>576</v>
      </c>
      <c r="B296" s="51" t="s">
        <v>270</v>
      </c>
      <c r="C296" s="68">
        <v>0</v>
      </c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V296" s="3">
        <v>0</v>
      </c>
      <c r="W296" s="1"/>
      <c r="X296" s="17">
        <f t="shared" si="4"/>
        <v>0</v>
      </c>
    </row>
    <row r="297" spans="1:24">
      <c r="A297" s="50">
        <v>577</v>
      </c>
      <c r="B297" s="51" t="s">
        <v>271</v>
      </c>
      <c r="C297" s="68">
        <v>0</v>
      </c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V297" s="3">
        <v>0</v>
      </c>
      <c r="W297" s="1"/>
      <c r="X297" s="17">
        <f t="shared" si="4"/>
        <v>0</v>
      </c>
    </row>
    <row r="298" spans="1:24">
      <c r="A298" s="50">
        <v>578</v>
      </c>
      <c r="B298" s="51" t="s">
        <v>272</v>
      </c>
      <c r="C298" s="68">
        <v>0</v>
      </c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V298" s="3">
        <v>0</v>
      </c>
      <c r="W298" s="1"/>
      <c r="X298" s="17">
        <f t="shared" si="4"/>
        <v>0</v>
      </c>
    </row>
    <row r="299" spans="1:24">
      <c r="A299" s="50">
        <v>579</v>
      </c>
      <c r="B299" s="51" t="s">
        <v>273</v>
      </c>
      <c r="C299" s="68">
        <v>0</v>
      </c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V299" s="3">
        <v>0</v>
      </c>
      <c r="W299" s="1"/>
      <c r="X299" s="17">
        <f t="shared" si="4"/>
        <v>0</v>
      </c>
    </row>
    <row r="300" spans="1:24">
      <c r="A300" s="48" t="s">
        <v>274</v>
      </c>
      <c r="B300" s="49"/>
      <c r="C300" s="67">
        <v>0</v>
      </c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V300" s="3">
        <v>0</v>
      </c>
      <c r="W300" s="1"/>
      <c r="X300" s="17">
        <f t="shared" si="4"/>
        <v>0</v>
      </c>
    </row>
    <row r="301" spans="1:24">
      <c r="A301" s="50">
        <v>581</v>
      </c>
      <c r="B301" s="51" t="s">
        <v>275</v>
      </c>
      <c r="C301" s="68">
        <v>0</v>
      </c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V301" s="3">
        <v>0</v>
      </c>
      <c r="W301" s="1"/>
      <c r="X301" s="17">
        <f t="shared" si="4"/>
        <v>0</v>
      </c>
    </row>
    <row r="302" spans="1:24">
      <c r="A302" s="50">
        <v>582</v>
      </c>
      <c r="B302" s="51" t="s">
        <v>276</v>
      </c>
      <c r="C302" s="68">
        <v>0</v>
      </c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V302" s="3">
        <v>0</v>
      </c>
      <c r="W302" s="1"/>
      <c r="X302" s="17">
        <f t="shared" si="4"/>
        <v>0</v>
      </c>
    </row>
    <row r="303" spans="1:24">
      <c r="A303" s="50">
        <v>583</v>
      </c>
      <c r="B303" s="51" t="s">
        <v>277</v>
      </c>
      <c r="C303" s="68">
        <v>0</v>
      </c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V303" s="3">
        <v>0</v>
      </c>
      <c r="W303" s="1"/>
      <c r="X303" s="17">
        <f t="shared" si="4"/>
        <v>0</v>
      </c>
    </row>
    <row r="304" spans="1:24">
      <c r="A304" s="50">
        <v>589</v>
      </c>
      <c r="B304" s="51" t="s">
        <v>278</v>
      </c>
      <c r="C304" s="68">
        <v>0</v>
      </c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V304" s="3">
        <v>0</v>
      </c>
      <c r="W304" s="1"/>
      <c r="X304" s="17">
        <f t="shared" si="4"/>
        <v>0</v>
      </c>
    </row>
    <row r="305" spans="1:24">
      <c r="A305" s="48" t="s">
        <v>279</v>
      </c>
      <c r="B305" s="49"/>
      <c r="C305" s="67">
        <f>SUM(C306:C314)</f>
        <v>176959</v>
      </c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V305" s="3">
        <v>0</v>
      </c>
      <c r="W305" s="1"/>
      <c r="X305" s="17">
        <f t="shared" si="4"/>
        <v>0</v>
      </c>
    </row>
    <row r="306" spans="1:24">
      <c r="A306" s="50">
        <v>591</v>
      </c>
      <c r="B306" s="51" t="s">
        <v>280</v>
      </c>
      <c r="C306" s="68">
        <v>123653</v>
      </c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V306" s="3">
        <v>0</v>
      </c>
      <c r="W306" s="18">
        <v>88655</v>
      </c>
      <c r="X306" s="17">
        <f t="shared" si="4"/>
        <v>88655</v>
      </c>
    </row>
    <row r="307" spans="1:24">
      <c r="A307" s="50">
        <v>592</v>
      </c>
      <c r="B307" s="51" t="s">
        <v>281</v>
      </c>
      <c r="C307" s="68">
        <v>0</v>
      </c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V307" s="3">
        <v>0</v>
      </c>
      <c r="W307" s="1"/>
      <c r="X307" s="17">
        <f t="shared" si="4"/>
        <v>0</v>
      </c>
    </row>
    <row r="308" spans="1:24">
      <c r="A308" s="50">
        <v>593</v>
      </c>
      <c r="B308" s="51" t="s">
        <v>282</v>
      </c>
      <c r="C308" s="68">
        <v>0</v>
      </c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V308" s="3">
        <v>0</v>
      </c>
      <c r="W308" s="1"/>
      <c r="X308" s="17">
        <f t="shared" si="4"/>
        <v>0</v>
      </c>
    </row>
    <row r="309" spans="1:24">
      <c r="A309" s="50">
        <v>594</v>
      </c>
      <c r="B309" s="51" t="s">
        <v>283</v>
      </c>
      <c r="C309" s="68">
        <v>0</v>
      </c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V309" s="3">
        <v>0</v>
      </c>
      <c r="W309" s="1"/>
      <c r="X309" s="17">
        <f t="shared" si="4"/>
        <v>0</v>
      </c>
    </row>
    <row r="310" spans="1:24">
      <c r="A310" s="50">
        <v>595</v>
      </c>
      <c r="B310" s="51" t="s">
        <v>284</v>
      </c>
      <c r="C310" s="68">
        <v>0</v>
      </c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V310" s="3">
        <v>0</v>
      </c>
      <c r="W310" s="1"/>
      <c r="X310" s="17">
        <f t="shared" si="4"/>
        <v>0</v>
      </c>
    </row>
    <row r="311" spans="1:24">
      <c r="A311" s="50">
        <v>596</v>
      </c>
      <c r="B311" s="51" t="s">
        <v>285</v>
      </c>
      <c r="C311" s="68">
        <v>0</v>
      </c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V311" s="3">
        <v>0</v>
      </c>
      <c r="W311" s="1"/>
      <c r="X311" s="17">
        <f t="shared" si="4"/>
        <v>0</v>
      </c>
    </row>
    <row r="312" spans="1:24">
      <c r="A312" s="50">
        <v>597</v>
      </c>
      <c r="B312" s="51" t="s">
        <v>286</v>
      </c>
      <c r="C312" s="68">
        <v>53306</v>
      </c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V312" s="3">
        <v>0</v>
      </c>
      <c r="W312" s="18">
        <v>53306</v>
      </c>
      <c r="X312" s="17">
        <f t="shared" si="4"/>
        <v>53306</v>
      </c>
    </row>
    <row r="313" spans="1:24">
      <c r="A313" s="50">
        <v>598</v>
      </c>
      <c r="B313" s="51" t="s">
        <v>287</v>
      </c>
      <c r="C313" s="68">
        <v>0</v>
      </c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V313" s="3">
        <v>0</v>
      </c>
      <c r="W313" s="1"/>
      <c r="X313" s="17">
        <f t="shared" si="4"/>
        <v>0</v>
      </c>
    </row>
    <row r="314" spans="1:24">
      <c r="A314" s="50">
        <v>599</v>
      </c>
      <c r="B314" s="51" t="s">
        <v>288</v>
      </c>
      <c r="C314" s="68">
        <v>0</v>
      </c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V314" s="3">
        <v>0</v>
      </c>
      <c r="W314" s="1"/>
      <c r="X314" s="17">
        <f t="shared" si="4"/>
        <v>0</v>
      </c>
    </row>
    <row r="315" spans="1:24">
      <c r="A315" s="46" t="s">
        <v>430</v>
      </c>
      <c r="B315" s="47"/>
      <c r="C315" s="66">
        <v>0</v>
      </c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V315" s="3">
        <v>0</v>
      </c>
      <c r="W315" s="1"/>
      <c r="X315" s="17">
        <f t="shared" si="4"/>
        <v>0</v>
      </c>
    </row>
    <row r="316" spans="1:24">
      <c r="A316" s="48" t="s">
        <v>289</v>
      </c>
      <c r="B316" s="49"/>
      <c r="C316" s="67">
        <v>0</v>
      </c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V316" s="3">
        <v>0</v>
      </c>
      <c r="W316" s="1"/>
      <c r="X316" s="17">
        <f t="shared" si="4"/>
        <v>0</v>
      </c>
    </row>
    <row r="317" spans="1:24">
      <c r="A317" s="50">
        <v>611</v>
      </c>
      <c r="B317" s="51" t="s">
        <v>290</v>
      </c>
      <c r="C317" s="68">
        <v>0</v>
      </c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V317" s="3">
        <v>0</v>
      </c>
      <c r="W317" s="1"/>
      <c r="X317" s="17">
        <f t="shared" si="4"/>
        <v>0</v>
      </c>
    </row>
    <row r="318" spans="1:24">
      <c r="A318" s="50">
        <v>612</v>
      </c>
      <c r="B318" s="51" t="s">
        <v>291</v>
      </c>
      <c r="C318" s="68">
        <v>0</v>
      </c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V318" s="3">
        <v>0</v>
      </c>
      <c r="W318" s="1"/>
      <c r="X318" s="17">
        <f t="shared" si="4"/>
        <v>0</v>
      </c>
    </row>
    <row r="319" spans="1:24">
      <c r="A319" s="50">
        <v>613</v>
      </c>
      <c r="B319" s="51" t="s">
        <v>292</v>
      </c>
      <c r="C319" s="68">
        <v>0</v>
      </c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V319" s="3">
        <v>0</v>
      </c>
      <c r="W319" s="1"/>
      <c r="X319" s="17">
        <f t="shared" si="4"/>
        <v>0</v>
      </c>
    </row>
    <row r="320" spans="1:24">
      <c r="A320" s="50">
        <v>614</v>
      </c>
      <c r="B320" s="51" t="s">
        <v>293</v>
      </c>
      <c r="C320" s="68">
        <v>0</v>
      </c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V320" s="3">
        <v>0</v>
      </c>
      <c r="W320" s="1"/>
      <c r="X320" s="17">
        <f t="shared" si="4"/>
        <v>0</v>
      </c>
    </row>
    <row r="321" spans="1:24">
      <c r="A321" s="50">
        <v>615</v>
      </c>
      <c r="B321" s="51" t="s">
        <v>294</v>
      </c>
      <c r="C321" s="68">
        <v>0</v>
      </c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V321" s="3">
        <v>0</v>
      </c>
      <c r="W321" s="1"/>
      <c r="X321" s="17">
        <f t="shared" si="4"/>
        <v>0</v>
      </c>
    </row>
    <row r="322" spans="1:24">
      <c r="A322" s="50">
        <v>616</v>
      </c>
      <c r="B322" s="51" t="s">
        <v>295</v>
      </c>
      <c r="C322" s="68">
        <v>0</v>
      </c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V322" s="3">
        <v>0</v>
      </c>
      <c r="W322" s="1"/>
      <c r="X322" s="17">
        <f t="shared" si="4"/>
        <v>0</v>
      </c>
    </row>
    <row r="323" spans="1:24">
      <c r="A323" s="50">
        <v>617</v>
      </c>
      <c r="B323" s="51" t="s">
        <v>296</v>
      </c>
      <c r="C323" s="68">
        <v>0</v>
      </c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V323" s="3">
        <v>0</v>
      </c>
      <c r="W323" s="1"/>
      <c r="X323" s="17">
        <f t="shared" si="4"/>
        <v>0</v>
      </c>
    </row>
    <row r="324" spans="1:24">
      <c r="A324" s="50">
        <v>619</v>
      </c>
      <c r="B324" s="51" t="s">
        <v>297</v>
      </c>
      <c r="C324" s="68">
        <v>0</v>
      </c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V324" s="3">
        <v>0</v>
      </c>
      <c r="W324" s="1"/>
      <c r="X324" s="17">
        <f t="shared" si="4"/>
        <v>0</v>
      </c>
    </row>
    <row r="325" spans="1:24">
      <c r="A325" s="48" t="s">
        <v>298</v>
      </c>
      <c r="B325" s="49"/>
      <c r="C325" s="67">
        <v>0</v>
      </c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V325" s="3">
        <v>0</v>
      </c>
      <c r="W325" s="1"/>
      <c r="X325" s="17">
        <f t="shared" si="4"/>
        <v>0</v>
      </c>
    </row>
    <row r="326" spans="1:24">
      <c r="A326" s="50">
        <v>621</v>
      </c>
      <c r="B326" s="51" t="s">
        <v>290</v>
      </c>
      <c r="C326" s="68">
        <v>0</v>
      </c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V326" s="3">
        <v>0</v>
      </c>
      <c r="W326" s="1"/>
      <c r="X326" s="17">
        <f t="shared" si="4"/>
        <v>0</v>
      </c>
    </row>
    <row r="327" spans="1:24">
      <c r="A327" s="50">
        <v>622</v>
      </c>
      <c r="B327" s="51" t="s">
        <v>291</v>
      </c>
      <c r="C327" s="68">
        <v>0</v>
      </c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V327" s="3">
        <v>0</v>
      </c>
      <c r="W327" s="1"/>
      <c r="X327" s="17">
        <f t="shared" si="4"/>
        <v>0</v>
      </c>
    </row>
    <row r="328" spans="1:24">
      <c r="A328" s="50">
        <v>623</v>
      </c>
      <c r="B328" s="51" t="s">
        <v>292</v>
      </c>
      <c r="C328" s="68">
        <v>0</v>
      </c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V328" s="3">
        <v>0</v>
      </c>
      <c r="W328" s="1"/>
      <c r="X328" s="17">
        <f t="shared" si="4"/>
        <v>0</v>
      </c>
    </row>
    <row r="329" spans="1:24" ht="16.2" thickBot="1">
      <c r="A329" s="61">
        <v>624</v>
      </c>
      <c r="B329" s="62" t="s">
        <v>293</v>
      </c>
      <c r="C329" s="70">
        <v>0</v>
      </c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V329" s="3">
        <v>0</v>
      </c>
      <c r="W329" s="1"/>
      <c r="X329" s="17">
        <f t="shared" si="4"/>
        <v>0</v>
      </c>
    </row>
    <row r="330" spans="1:24" ht="16.2" thickTop="1">
      <c r="A330" s="50">
        <v>625</v>
      </c>
      <c r="B330" s="51" t="s">
        <v>294</v>
      </c>
      <c r="C330" s="68">
        <v>0</v>
      </c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V330" s="3">
        <v>0</v>
      </c>
      <c r="W330" s="1"/>
      <c r="X330" s="17">
        <f t="shared" si="4"/>
        <v>0</v>
      </c>
    </row>
    <row r="331" spans="1:24">
      <c r="A331" s="50">
        <v>626</v>
      </c>
      <c r="B331" s="51" t="s">
        <v>295</v>
      </c>
      <c r="C331" s="68">
        <v>0</v>
      </c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V331" s="3">
        <v>0</v>
      </c>
      <c r="W331" s="1"/>
      <c r="X331" s="17">
        <f t="shared" ref="X331:X394" si="5">SUM(V331:W331)</f>
        <v>0</v>
      </c>
    </row>
    <row r="332" spans="1:24">
      <c r="A332" s="50">
        <v>627</v>
      </c>
      <c r="B332" s="51" t="s">
        <v>296</v>
      </c>
      <c r="C332" s="68">
        <v>0</v>
      </c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V332" s="3">
        <v>0</v>
      </c>
      <c r="W332" s="1"/>
      <c r="X332" s="17">
        <f t="shared" si="5"/>
        <v>0</v>
      </c>
    </row>
    <row r="333" spans="1:24">
      <c r="A333" s="50">
        <v>629</v>
      </c>
      <c r="B333" s="51" t="s">
        <v>297</v>
      </c>
      <c r="C333" s="68">
        <v>0</v>
      </c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V333" s="3">
        <v>0</v>
      </c>
      <c r="W333" s="1"/>
      <c r="X333" s="17">
        <f t="shared" si="5"/>
        <v>0</v>
      </c>
    </row>
    <row r="334" spans="1:24">
      <c r="A334" s="48" t="s">
        <v>299</v>
      </c>
      <c r="B334" s="49"/>
      <c r="C334" s="67">
        <v>0</v>
      </c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V334" s="3">
        <v>0</v>
      </c>
      <c r="W334" s="1"/>
      <c r="X334" s="17">
        <f t="shared" si="5"/>
        <v>0</v>
      </c>
    </row>
    <row r="335" spans="1:24" ht="27">
      <c r="A335" s="50">
        <v>631</v>
      </c>
      <c r="B335" s="51" t="s">
        <v>300</v>
      </c>
      <c r="C335" s="68">
        <v>0</v>
      </c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V335" s="3">
        <v>0</v>
      </c>
      <c r="W335" s="1"/>
      <c r="X335" s="17">
        <f t="shared" si="5"/>
        <v>0</v>
      </c>
    </row>
    <row r="336" spans="1:24">
      <c r="A336" s="50">
        <v>632</v>
      </c>
      <c r="B336" s="51" t="s">
        <v>301</v>
      </c>
      <c r="C336" s="68">
        <v>0</v>
      </c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V336" s="3">
        <v>0</v>
      </c>
      <c r="W336" s="1"/>
      <c r="X336" s="17">
        <f t="shared" si="5"/>
        <v>0</v>
      </c>
    </row>
    <row r="337" spans="1:24">
      <c r="A337" s="46" t="s">
        <v>302</v>
      </c>
      <c r="B337" s="47"/>
      <c r="C337" s="66">
        <v>0</v>
      </c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V337" s="3">
        <v>0</v>
      </c>
      <c r="W337" s="1"/>
      <c r="X337" s="17">
        <f t="shared" si="5"/>
        <v>0</v>
      </c>
    </row>
    <row r="338" spans="1:24">
      <c r="A338" s="48" t="s">
        <v>303</v>
      </c>
      <c r="B338" s="49"/>
      <c r="C338" s="67">
        <v>0</v>
      </c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V338" s="3">
        <v>0</v>
      </c>
      <c r="W338" s="1"/>
      <c r="X338" s="17">
        <f t="shared" si="5"/>
        <v>0</v>
      </c>
    </row>
    <row r="339" spans="1:24" ht="27">
      <c r="A339" s="50">
        <v>711</v>
      </c>
      <c r="B339" s="51" t="s">
        <v>304</v>
      </c>
      <c r="C339" s="68">
        <v>0</v>
      </c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V339" s="3">
        <v>0</v>
      </c>
      <c r="W339" s="1"/>
      <c r="X339" s="17">
        <f t="shared" si="5"/>
        <v>0</v>
      </c>
    </row>
    <row r="340" spans="1:24">
      <c r="A340" s="50">
        <v>712</v>
      </c>
      <c r="B340" s="51" t="s">
        <v>305</v>
      </c>
      <c r="C340" s="68">
        <v>0</v>
      </c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V340" s="3">
        <v>0</v>
      </c>
      <c r="W340" s="1"/>
      <c r="X340" s="17">
        <f t="shared" si="5"/>
        <v>0</v>
      </c>
    </row>
    <row r="341" spans="1:24">
      <c r="A341" s="48" t="s">
        <v>306</v>
      </c>
      <c r="B341" s="49"/>
      <c r="C341" s="67">
        <v>0</v>
      </c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V341" s="3">
        <v>0</v>
      </c>
      <c r="W341" s="1"/>
      <c r="X341" s="17">
        <f t="shared" si="5"/>
        <v>0</v>
      </c>
    </row>
    <row r="342" spans="1:24" ht="27">
      <c r="A342" s="50">
        <v>721</v>
      </c>
      <c r="B342" s="51" t="s">
        <v>307</v>
      </c>
      <c r="C342" s="68">
        <v>0</v>
      </c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V342" s="3">
        <v>0</v>
      </c>
      <c r="W342" s="1"/>
      <c r="X342" s="17">
        <f t="shared" si="5"/>
        <v>0</v>
      </c>
    </row>
    <row r="343" spans="1:24" ht="27">
      <c r="A343" s="50">
        <v>722</v>
      </c>
      <c r="B343" s="51" t="s">
        <v>308</v>
      </c>
      <c r="C343" s="68">
        <v>0</v>
      </c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V343" s="3">
        <v>0</v>
      </c>
      <c r="W343" s="1"/>
      <c r="X343" s="17">
        <f t="shared" si="5"/>
        <v>0</v>
      </c>
    </row>
    <row r="344" spans="1:24" ht="27">
      <c r="A344" s="50">
        <v>723</v>
      </c>
      <c r="B344" s="51" t="s">
        <v>309</v>
      </c>
      <c r="C344" s="68">
        <v>0</v>
      </c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V344" s="3">
        <v>0</v>
      </c>
      <c r="W344" s="1"/>
      <c r="X344" s="17">
        <f t="shared" si="5"/>
        <v>0</v>
      </c>
    </row>
    <row r="345" spans="1:24">
      <c r="A345" s="50">
        <v>724</v>
      </c>
      <c r="B345" s="51" t="s">
        <v>310</v>
      </c>
      <c r="C345" s="68">
        <v>0</v>
      </c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V345" s="3">
        <v>0</v>
      </c>
      <c r="W345" s="1"/>
      <c r="X345" s="17">
        <f t="shared" si="5"/>
        <v>0</v>
      </c>
    </row>
    <row r="346" spans="1:24">
      <c r="A346" s="50">
        <v>725</v>
      </c>
      <c r="B346" s="51" t="s">
        <v>311</v>
      </c>
      <c r="C346" s="68">
        <v>0</v>
      </c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V346" s="3">
        <v>0</v>
      </c>
      <c r="W346" s="1"/>
      <c r="X346" s="17">
        <f t="shared" si="5"/>
        <v>0</v>
      </c>
    </row>
    <row r="347" spans="1:24">
      <c r="A347" s="50">
        <v>726</v>
      </c>
      <c r="B347" s="51" t="s">
        <v>312</v>
      </c>
      <c r="C347" s="68">
        <v>0</v>
      </c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V347" s="3">
        <v>0</v>
      </c>
      <c r="W347" s="1"/>
      <c r="X347" s="17">
        <f t="shared" si="5"/>
        <v>0</v>
      </c>
    </row>
    <row r="348" spans="1:24">
      <c r="A348" s="50">
        <v>727</v>
      </c>
      <c r="B348" s="51" t="s">
        <v>313</v>
      </c>
      <c r="C348" s="68">
        <v>0</v>
      </c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V348" s="3">
        <v>0</v>
      </c>
      <c r="W348" s="1"/>
      <c r="X348" s="17">
        <f t="shared" si="5"/>
        <v>0</v>
      </c>
    </row>
    <row r="349" spans="1:24">
      <c r="A349" s="50">
        <v>728</v>
      </c>
      <c r="B349" s="51" t="s">
        <v>314</v>
      </c>
      <c r="C349" s="68">
        <v>0</v>
      </c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V349" s="3">
        <v>0</v>
      </c>
      <c r="W349" s="1"/>
      <c r="X349" s="17">
        <f t="shared" si="5"/>
        <v>0</v>
      </c>
    </row>
    <row r="350" spans="1:24">
      <c r="A350" s="50">
        <v>729</v>
      </c>
      <c r="B350" s="51" t="s">
        <v>315</v>
      </c>
      <c r="C350" s="68">
        <v>0</v>
      </c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V350" s="3">
        <v>0</v>
      </c>
      <c r="W350" s="1"/>
      <c r="X350" s="17">
        <f t="shared" si="5"/>
        <v>0</v>
      </c>
    </row>
    <row r="351" spans="1:24">
      <c r="A351" s="54" t="s">
        <v>431</v>
      </c>
      <c r="B351" s="49"/>
      <c r="C351" s="67">
        <v>0</v>
      </c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V351" s="3">
        <v>0</v>
      </c>
      <c r="W351" s="1"/>
      <c r="X351" s="17">
        <f t="shared" si="5"/>
        <v>0</v>
      </c>
    </row>
    <row r="352" spans="1:24">
      <c r="A352" s="50">
        <v>731</v>
      </c>
      <c r="B352" s="51" t="s">
        <v>316</v>
      </c>
      <c r="C352" s="68">
        <v>0</v>
      </c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V352" s="3">
        <v>0</v>
      </c>
      <c r="W352" s="1"/>
      <c r="X352" s="17">
        <f t="shared" si="5"/>
        <v>0</v>
      </c>
    </row>
    <row r="353" spans="1:24">
      <c r="A353" s="50">
        <v>732</v>
      </c>
      <c r="B353" s="51" t="s">
        <v>317</v>
      </c>
      <c r="C353" s="68">
        <v>0</v>
      </c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V353" s="3">
        <v>0</v>
      </c>
      <c r="W353" s="1"/>
      <c r="X353" s="17">
        <f t="shared" si="5"/>
        <v>0</v>
      </c>
    </row>
    <row r="354" spans="1:24">
      <c r="A354" s="50">
        <v>733</v>
      </c>
      <c r="B354" s="51" t="s">
        <v>318</v>
      </c>
      <c r="C354" s="68">
        <v>0</v>
      </c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V354" s="3">
        <v>0</v>
      </c>
      <c r="W354" s="1"/>
      <c r="X354" s="17">
        <f t="shared" si="5"/>
        <v>0</v>
      </c>
    </row>
    <row r="355" spans="1:24">
      <c r="A355" s="50">
        <v>734</v>
      </c>
      <c r="B355" s="51" t="s">
        <v>319</v>
      </c>
      <c r="C355" s="68">
        <v>0</v>
      </c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V355" s="3">
        <v>0</v>
      </c>
      <c r="W355" s="1"/>
      <c r="X355" s="17">
        <f t="shared" si="5"/>
        <v>0</v>
      </c>
    </row>
    <row r="356" spans="1:24">
      <c r="A356" s="50">
        <v>735</v>
      </c>
      <c r="B356" s="51" t="s">
        <v>320</v>
      </c>
      <c r="C356" s="68">
        <v>0</v>
      </c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V356" s="3">
        <v>0</v>
      </c>
      <c r="W356" s="1"/>
      <c r="X356" s="17">
        <f t="shared" si="5"/>
        <v>0</v>
      </c>
    </row>
    <row r="357" spans="1:24">
      <c r="A357" s="50">
        <v>739</v>
      </c>
      <c r="B357" s="51" t="s">
        <v>321</v>
      </c>
      <c r="C357" s="68">
        <v>0</v>
      </c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V357" s="3">
        <v>0</v>
      </c>
      <c r="W357" s="1"/>
      <c r="X357" s="17">
        <f t="shared" si="5"/>
        <v>0</v>
      </c>
    </row>
    <row r="358" spans="1:24">
      <c r="A358" s="48" t="s">
        <v>407</v>
      </c>
      <c r="B358" s="49"/>
      <c r="C358" s="67">
        <v>0</v>
      </c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V358" s="3">
        <v>0</v>
      </c>
      <c r="W358" s="1"/>
      <c r="X358" s="17">
        <f t="shared" si="5"/>
        <v>0</v>
      </c>
    </row>
    <row r="359" spans="1:24" ht="27">
      <c r="A359" s="50">
        <v>741</v>
      </c>
      <c r="B359" s="51" t="s">
        <v>322</v>
      </c>
      <c r="C359" s="68">
        <v>0</v>
      </c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V359" s="3">
        <v>0</v>
      </c>
      <c r="W359" s="1"/>
      <c r="X359" s="17">
        <f t="shared" si="5"/>
        <v>0</v>
      </c>
    </row>
    <row r="360" spans="1:24" ht="27">
      <c r="A360" s="50">
        <v>742</v>
      </c>
      <c r="B360" s="51" t="s">
        <v>323</v>
      </c>
      <c r="C360" s="68">
        <v>0</v>
      </c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V360" s="3">
        <v>0</v>
      </c>
      <c r="W360" s="1"/>
      <c r="X360" s="17">
        <f t="shared" si="5"/>
        <v>0</v>
      </c>
    </row>
    <row r="361" spans="1:24" ht="27">
      <c r="A361" s="50">
        <v>743</v>
      </c>
      <c r="B361" s="51" t="s">
        <v>324</v>
      </c>
      <c r="C361" s="68">
        <v>0</v>
      </c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V361" s="3">
        <v>0</v>
      </c>
      <c r="W361" s="1"/>
      <c r="X361" s="17">
        <f t="shared" si="5"/>
        <v>0</v>
      </c>
    </row>
    <row r="362" spans="1:24">
      <c r="A362" s="50">
        <v>744</v>
      </c>
      <c r="B362" s="51" t="s">
        <v>325</v>
      </c>
      <c r="C362" s="68">
        <v>0</v>
      </c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V362" s="3">
        <v>0</v>
      </c>
      <c r="W362" s="1"/>
      <c r="X362" s="17">
        <f t="shared" si="5"/>
        <v>0</v>
      </c>
    </row>
    <row r="363" spans="1:24">
      <c r="A363" s="50">
        <v>745</v>
      </c>
      <c r="B363" s="51" t="s">
        <v>326</v>
      </c>
      <c r="C363" s="68">
        <v>0</v>
      </c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V363" s="3">
        <v>0</v>
      </c>
      <c r="W363" s="1"/>
      <c r="X363" s="17">
        <f t="shared" si="5"/>
        <v>0</v>
      </c>
    </row>
    <row r="364" spans="1:24">
      <c r="A364" s="50">
        <v>746</v>
      </c>
      <c r="B364" s="51" t="s">
        <v>327</v>
      </c>
      <c r="C364" s="68">
        <v>0</v>
      </c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V364" s="3">
        <v>0</v>
      </c>
      <c r="W364" s="1"/>
      <c r="X364" s="17">
        <f t="shared" si="5"/>
        <v>0</v>
      </c>
    </row>
    <row r="365" spans="1:24">
      <c r="A365" s="50">
        <v>747</v>
      </c>
      <c r="B365" s="51" t="s">
        <v>328</v>
      </c>
      <c r="C365" s="68">
        <v>0</v>
      </c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V365" s="3">
        <v>0</v>
      </c>
      <c r="W365" s="1"/>
      <c r="X365" s="17">
        <f t="shared" si="5"/>
        <v>0</v>
      </c>
    </row>
    <row r="366" spans="1:24">
      <c r="A366" s="50">
        <v>748</v>
      </c>
      <c r="B366" s="51" t="s">
        <v>329</v>
      </c>
      <c r="C366" s="68">
        <v>0</v>
      </c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V366" s="3">
        <v>0</v>
      </c>
      <c r="W366" s="1"/>
      <c r="X366" s="17">
        <f t="shared" si="5"/>
        <v>0</v>
      </c>
    </row>
    <row r="367" spans="1:24">
      <c r="A367" s="50">
        <v>749</v>
      </c>
      <c r="B367" s="51" t="s">
        <v>330</v>
      </c>
      <c r="C367" s="68">
        <v>0</v>
      </c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V367" s="3">
        <v>0</v>
      </c>
      <c r="W367" s="1"/>
      <c r="X367" s="17">
        <f t="shared" si="5"/>
        <v>0</v>
      </c>
    </row>
    <row r="368" spans="1:24">
      <c r="A368" s="48" t="s">
        <v>408</v>
      </c>
      <c r="B368" s="49"/>
      <c r="C368" s="67">
        <v>0</v>
      </c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V368" s="3">
        <v>0</v>
      </c>
      <c r="W368" s="1"/>
      <c r="X368" s="17">
        <f t="shared" si="5"/>
        <v>0</v>
      </c>
    </row>
    <row r="369" spans="1:24" ht="16.2" thickBot="1">
      <c r="A369" s="61">
        <v>751</v>
      </c>
      <c r="B369" s="62" t="s">
        <v>331</v>
      </c>
      <c r="C369" s="70">
        <v>0</v>
      </c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V369" s="3">
        <v>0</v>
      </c>
      <c r="W369" s="1"/>
      <c r="X369" s="17">
        <f t="shared" si="5"/>
        <v>0</v>
      </c>
    </row>
    <row r="370" spans="1:24" ht="16.2" thickTop="1">
      <c r="A370" s="50">
        <v>752</v>
      </c>
      <c r="B370" s="51" t="s">
        <v>332</v>
      </c>
      <c r="C370" s="68">
        <v>0</v>
      </c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V370" s="3">
        <v>0</v>
      </c>
      <c r="W370" s="1"/>
      <c r="X370" s="17">
        <f t="shared" si="5"/>
        <v>0</v>
      </c>
    </row>
    <row r="371" spans="1:24">
      <c r="A371" s="50">
        <v>753</v>
      </c>
      <c r="B371" s="51" t="s">
        <v>333</v>
      </c>
      <c r="C371" s="68">
        <v>0</v>
      </c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V371" s="3">
        <v>0</v>
      </c>
      <c r="W371" s="1"/>
      <c r="X371" s="17">
        <f t="shared" si="5"/>
        <v>0</v>
      </c>
    </row>
    <row r="372" spans="1:24">
      <c r="A372" s="50">
        <v>754</v>
      </c>
      <c r="B372" s="51" t="s">
        <v>334</v>
      </c>
      <c r="C372" s="68">
        <v>0</v>
      </c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V372" s="3">
        <v>0</v>
      </c>
      <c r="W372" s="1"/>
      <c r="X372" s="17">
        <f t="shared" si="5"/>
        <v>0</v>
      </c>
    </row>
    <row r="373" spans="1:24">
      <c r="A373" s="50">
        <v>755</v>
      </c>
      <c r="B373" s="51" t="s">
        <v>335</v>
      </c>
      <c r="C373" s="68">
        <v>0</v>
      </c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V373" s="3">
        <v>0</v>
      </c>
      <c r="W373" s="1"/>
      <c r="X373" s="17">
        <f t="shared" si="5"/>
        <v>0</v>
      </c>
    </row>
    <row r="374" spans="1:24">
      <c r="A374" s="50">
        <v>756</v>
      </c>
      <c r="B374" s="51" t="s">
        <v>336</v>
      </c>
      <c r="C374" s="68">
        <v>0</v>
      </c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V374" s="3">
        <v>0</v>
      </c>
      <c r="W374" s="1"/>
      <c r="X374" s="17">
        <f t="shared" si="5"/>
        <v>0</v>
      </c>
    </row>
    <row r="375" spans="1:24">
      <c r="A375" s="50">
        <v>757</v>
      </c>
      <c r="B375" s="51" t="s">
        <v>337</v>
      </c>
      <c r="C375" s="68">
        <v>0</v>
      </c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V375" s="3">
        <v>0</v>
      </c>
      <c r="W375" s="1"/>
      <c r="X375" s="17">
        <f t="shared" si="5"/>
        <v>0</v>
      </c>
    </row>
    <row r="376" spans="1:24">
      <c r="A376" s="50">
        <v>758</v>
      </c>
      <c r="B376" s="51" t="s">
        <v>338</v>
      </c>
      <c r="C376" s="68">
        <v>0</v>
      </c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V376" s="3">
        <v>0</v>
      </c>
      <c r="W376" s="1"/>
      <c r="X376" s="17">
        <f t="shared" si="5"/>
        <v>0</v>
      </c>
    </row>
    <row r="377" spans="1:24">
      <c r="A377" s="50">
        <v>759</v>
      </c>
      <c r="B377" s="51" t="s">
        <v>339</v>
      </c>
      <c r="C377" s="68">
        <v>0</v>
      </c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V377" s="3">
        <v>0</v>
      </c>
      <c r="W377" s="1"/>
      <c r="X377" s="17">
        <f t="shared" si="5"/>
        <v>0</v>
      </c>
    </row>
    <row r="378" spans="1:24">
      <c r="A378" s="48" t="s">
        <v>340</v>
      </c>
      <c r="B378" s="49"/>
      <c r="C378" s="67">
        <v>0</v>
      </c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V378" s="3">
        <v>0</v>
      </c>
      <c r="W378" s="1"/>
      <c r="X378" s="17">
        <f t="shared" si="5"/>
        <v>0</v>
      </c>
    </row>
    <row r="379" spans="1:24">
      <c r="A379" s="50">
        <v>761</v>
      </c>
      <c r="B379" s="51" t="s">
        <v>341</v>
      </c>
      <c r="C379" s="68">
        <v>0</v>
      </c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V379" s="3">
        <v>0</v>
      </c>
      <c r="W379" s="1"/>
      <c r="X379" s="17">
        <f t="shared" si="5"/>
        <v>0</v>
      </c>
    </row>
    <row r="380" spans="1:24">
      <c r="A380" s="50">
        <v>762</v>
      </c>
      <c r="B380" s="51" t="s">
        <v>342</v>
      </c>
      <c r="C380" s="68">
        <v>0</v>
      </c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V380" s="3">
        <v>0</v>
      </c>
      <c r="W380" s="1"/>
      <c r="X380" s="17">
        <f t="shared" si="5"/>
        <v>0</v>
      </c>
    </row>
    <row r="381" spans="1:24">
      <c r="A381" s="48" t="s">
        <v>343</v>
      </c>
      <c r="B381" s="49"/>
      <c r="C381" s="67">
        <v>0</v>
      </c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V381" s="3">
        <v>0</v>
      </c>
      <c r="W381" s="1"/>
      <c r="X381" s="17">
        <f t="shared" si="5"/>
        <v>0</v>
      </c>
    </row>
    <row r="382" spans="1:24">
      <c r="A382" s="50">
        <v>791</v>
      </c>
      <c r="B382" s="51" t="s">
        <v>344</v>
      </c>
      <c r="C382" s="68">
        <v>0</v>
      </c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V382" s="3">
        <v>0</v>
      </c>
      <c r="W382" s="1"/>
      <c r="X382" s="17">
        <f t="shared" si="5"/>
        <v>0</v>
      </c>
    </row>
    <row r="383" spans="1:24">
      <c r="A383" s="50">
        <v>792</v>
      </c>
      <c r="B383" s="51" t="s">
        <v>345</v>
      </c>
      <c r="C383" s="68">
        <v>0</v>
      </c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V383" s="3">
        <v>0</v>
      </c>
      <c r="W383" s="1"/>
      <c r="X383" s="17">
        <f t="shared" si="5"/>
        <v>0</v>
      </c>
    </row>
    <row r="384" spans="1:24">
      <c r="A384" s="50">
        <v>799</v>
      </c>
      <c r="B384" s="51" t="s">
        <v>346</v>
      </c>
      <c r="C384" s="68">
        <v>0</v>
      </c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V384" s="3">
        <v>0</v>
      </c>
      <c r="W384" s="1"/>
      <c r="X384" s="17">
        <f t="shared" si="5"/>
        <v>0</v>
      </c>
    </row>
    <row r="385" spans="1:24">
      <c r="A385" s="46" t="s">
        <v>347</v>
      </c>
      <c r="B385" s="47"/>
      <c r="C385" s="66">
        <v>0</v>
      </c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V385" s="3">
        <v>0</v>
      </c>
      <c r="W385" s="1"/>
      <c r="X385" s="17">
        <f t="shared" si="5"/>
        <v>0</v>
      </c>
    </row>
    <row r="386" spans="1:24">
      <c r="A386" s="48" t="s">
        <v>348</v>
      </c>
      <c r="B386" s="49"/>
      <c r="C386" s="67">
        <v>0</v>
      </c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V386" s="3">
        <v>0</v>
      </c>
      <c r="W386" s="1"/>
      <c r="X386" s="17">
        <f t="shared" si="5"/>
        <v>0</v>
      </c>
    </row>
    <row r="387" spans="1:24">
      <c r="A387" s="50">
        <v>811</v>
      </c>
      <c r="B387" s="51" t="s">
        <v>349</v>
      </c>
      <c r="C387" s="68">
        <v>0</v>
      </c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V387" s="3">
        <v>0</v>
      </c>
      <c r="W387" s="1"/>
      <c r="X387" s="17">
        <f t="shared" si="5"/>
        <v>0</v>
      </c>
    </row>
    <row r="388" spans="1:24">
      <c r="A388" s="50">
        <v>812</v>
      </c>
      <c r="B388" s="51" t="s">
        <v>350</v>
      </c>
      <c r="C388" s="68">
        <v>0</v>
      </c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V388" s="3">
        <v>0</v>
      </c>
      <c r="W388" s="1"/>
      <c r="X388" s="17">
        <f t="shared" si="5"/>
        <v>0</v>
      </c>
    </row>
    <row r="389" spans="1:24">
      <c r="A389" s="50">
        <v>813</v>
      </c>
      <c r="B389" s="51" t="s">
        <v>351</v>
      </c>
      <c r="C389" s="68">
        <v>0</v>
      </c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V389" s="3">
        <v>0</v>
      </c>
      <c r="W389" s="1"/>
      <c r="X389" s="17">
        <f t="shared" si="5"/>
        <v>0</v>
      </c>
    </row>
    <row r="390" spans="1:24">
      <c r="A390" s="50">
        <v>814</v>
      </c>
      <c r="B390" s="51" t="s">
        <v>352</v>
      </c>
      <c r="C390" s="68">
        <v>0</v>
      </c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V390" s="3">
        <v>0</v>
      </c>
      <c r="W390" s="1"/>
      <c r="X390" s="17">
        <f t="shared" si="5"/>
        <v>0</v>
      </c>
    </row>
    <row r="391" spans="1:24">
      <c r="A391" s="50">
        <v>815</v>
      </c>
      <c r="B391" s="51" t="s">
        <v>353</v>
      </c>
      <c r="C391" s="68">
        <v>0</v>
      </c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V391" s="3">
        <v>0</v>
      </c>
      <c r="W391" s="1"/>
      <c r="X391" s="17">
        <f t="shared" si="5"/>
        <v>0</v>
      </c>
    </row>
    <row r="392" spans="1:24">
      <c r="A392" s="50">
        <v>816</v>
      </c>
      <c r="B392" s="51" t="s">
        <v>354</v>
      </c>
      <c r="C392" s="68">
        <v>0</v>
      </c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V392" s="3">
        <v>0</v>
      </c>
      <c r="W392" s="1"/>
      <c r="X392" s="17">
        <f t="shared" si="5"/>
        <v>0</v>
      </c>
    </row>
    <row r="393" spans="1:24">
      <c r="A393" s="48" t="s">
        <v>355</v>
      </c>
      <c r="B393" s="49"/>
      <c r="C393" s="67">
        <v>0</v>
      </c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V393" s="3">
        <v>0</v>
      </c>
      <c r="W393" s="1"/>
      <c r="X393" s="17">
        <f t="shared" si="5"/>
        <v>0</v>
      </c>
    </row>
    <row r="394" spans="1:24">
      <c r="A394" s="50">
        <v>831</v>
      </c>
      <c r="B394" s="51" t="s">
        <v>356</v>
      </c>
      <c r="C394" s="68">
        <v>0</v>
      </c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V394" s="3">
        <v>0</v>
      </c>
      <c r="W394" s="1"/>
      <c r="X394" s="17">
        <f t="shared" si="5"/>
        <v>0</v>
      </c>
    </row>
    <row r="395" spans="1:24">
      <c r="A395" s="50">
        <v>832</v>
      </c>
      <c r="B395" s="51" t="s">
        <v>357</v>
      </c>
      <c r="C395" s="68">
        <v>0</v>
      </c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V395" s="3">
        <v>0</v>
      </c>
      <c r="W395" s="1"/>
      <c r="X395" s="17">
        <f t="shared" ref="W395:X437" si="6">SUM(V395:W395)</f>
        <v>0</v>
      </c>
    </row>
    <row r="396" spans="1:24">
      <c r="A396" s="50">
        <v>833</v>
      </c>
      <c r="B396" s="51" t="s">
        <v>358</v>
      </c>
      <c r="C396" s="68">
        <v>0</v>
      </c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V396" s="3">
        <v>0</v>
      </c>
      <c r="W396" s="1"/>
      <c r="X396" s="17">
        <f t="shared" si="6"/>
        <v>0</v>
      </c>
    </row>
    <row r="397" spans="1:24">
      <c r="A397" s="50">
        <v>834</v>
      </c>
      <c r="B397" s="51" t="s">
        <v>359</v>
      </c>
      <c r="C397" s="68">
        <v>0</v>
      </c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V397" s="3">
        <v>0</v>
      </c>
      <c r="W397" s="1"/>
      <c r="X397" s="17">
        <f t="shared" si="6"/>
        <v>0</v>
      </c>
    </row>
    <row r="398" spans="1:24">
      <c r="A398" s="50">
        <v>835</v>
      </c>
      <c r="B398" s="51" t="s">
        <v>360</v>
      </c>
      <c r="C398" s="68">
        <v>0</v>
      </c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V398" s="3">
        <v>0</v>
      </c>
      <c r="W398" s="1"/>
      <c r="X398" s="17">
        <f t="shared" si="6"/>
        <v>0</v>
      </c>
    </row>
    <row r="399" spans="1:24">
      <c r="A399" s="48" t="s">
        <v>361</v>
      </c>
      <c r="B399" s="49"/>
      <c r="C399" s="67">
        <v>0</v>
      </c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V399" s="3">
        <v>0</v>
      </c>
      <c r="W399" s="1"/>
      <c r="X399" s="17">
        <f t="shared" si="6"/>
        <v>0</v>
      </c>
    </row>
    <row r="400" spans="1:24">
      <c r="A400" s="50">
        <v>851</v>
      </c>
      <c r="B400" s="51" t="s">
        <v>362</v>
      </c>
      <c r="C400" s="68">
        <v>0</v>
      </c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V400" s="3">
        <v>0</v>
      </c>
      <c r="W400" s="1"/>
      <c r="X400" s="17">
        <f t="shared" si="6"/>
        <v>0</v>
      </c>
    </row>
    <row r="401" spans="1:24">
      <c r="A401" s="50">
        <v>852</v>
      </c>
      <c r="B401" s="51" t="s">
        <v>363</v>
      </c>
      <c r="C401" s="68">
        <v>0</v>
      </c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V401" s="3">
        <v>0</v>
      </c>
      <c r="W401" s="1"/>
      <c r="X401" s="17">
        <f t="shared" si="6"/>
        <v>0</v>
      </c>
    </row>
    <row r="402" spans="1:24">
      <c r="A402" s="50">
        <v>853</v>
      </c>
      <c r="B402" s="51" t="s">
        <v>364</v>
      </c>
      <c r="C402" s="68">
        <v>0</v>
      </c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V402" s="3">
        <v>0</v>
      </c>
      <c r="W402" s="1"/>
      <c r="X402" s="17">
        <f t="shared" si="6"/>
        <v>0</v>
      </c>
    </row>
    <row r="403" spans="1:24">
      <c r="A403" s="46" t="s">
        <v>365</v>
      </c>
      <c r="B403" s="47"/>
      <c r="C403" s="66">
        <v>0</v>
      </c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V403" s="3">
        <v>0</v>
      </c>
      <c r="W403" s="1"/>
      <c r="X403" s="17">
        <f t="shared" si="6"/>
        <v>0</v>
      </c>
    </row>
    <row r="404" spans="1:24">
      <c r="A404" s="48" t="s">
        <v>432</v>
      </c>
      <c r="B404" s="49"/>
      <c r="C404" s="67">
        <v>0</v>
      </c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V404" s="3">
        <v>0</v>
      </c>
      <c r="W404" s="1"/>
      <c r="X404" s="17">
        <f t="shared" si="6"/>
        <v>0</v>
      </c>
    </row>
    <row r="405" spans="1:24">
      <c r="A405" s="50">
        <v>911</v>
      </c>
      <c r="B405" s="51" t="s">
        <v>366</v>
      </c>
      <c r="C405" s="68">
        <v>0</v>
      </c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V405" s="3">
        <v>0</v>
      </c>
      <c r="W405" s="1"/>
      <c r="X405" s="17">
        <f t="shared" si="6"/>
        <v>0</v>
      </c>
    </row>
    <row r="406" spans="1:24">
      <c r="A406" s="50">
        <v>912</v>
      </c>
      <c r="B406" s="51" t="s">
        <v>367</v>
      </c>
      <c r="C406" s="68">
        <v>0</v>
      </c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V406" s="3">
        <v>0</v>
      </c>
      <c r="W406" s="1"/>
      <c r="X406" s="17">
        <f t="shared" si="6"/>
        <v>0</v>
      </c>
    </row>
    <row r="407" spans="1:24">
      <c r="A407" s="50">
        <v>913</v>
      </c>
      <c r="B407" s="51" t="s">
        <v>368</v>
      </c>
      <c r="C407" s="68">
        <v>0</v>
      </c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V407" s="3">
        <v>0</v>
      </c>
      <c r="W407" s="1"/>
      <c r="X407" s="17">
        <f t="shared" si="6"/>
        <v>0</v>
      </c>
    </row>
    <row r="408" spans="1:24">
      <c r="A408" s="50">
        <v>914</v>
      </c>
      <c r="B408" s="51" t="s">
        <v>369</v>
      </c>
      <c r="C408" s="68">
        <v>0</v>
      </c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V408" s="3">
        <v>0</v>
      </c>
      <c r="W408" s="1"/>
      <c r="X408" s="17">
        <f t="shared" si="6"/>
        <v>0</v>
      </c>
    </row>
    <row r="409" spans="1:24">
      <c r="A409" s="50">
        <v>915</v>
      </c>
      <c r="B409" s="51" t="s">
        <v>370</v>
      </c>
      <c r="C409" s="68">
        <v>0</v>
      </c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V409" s="3">
        <v>0</v>
      </c>
      <c r="W409" s="1"/>
      <c r="X409" s="17">
        <f t="shared" si="6"/>
        <v>0</v>
      </c>
    </row>
    <row r="410" spans="1:24">
      <c r="A410" s="50">
        <v>916</v>
      </c>
      <c r="B410" s="51" t="s">
        <v>371</v>
      </c>
      <c r="C410" s="68">
        <v>0</v>
      </c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V410" s="3">
        <v>0</v>
      </c>
      <c r="W410" s="1"/>
      <c r="X410" s="17">
        <f t="shared" si="6"/>
        <v>0</v>
      </c>
    </row>
    <row r="411" spans="1:24">
      <c r="A411" s="50">
        <v>917</v>
      </c>
      <c r="B411" s="51" t="s">
        <v>372</v>
      </c>
      <c r="C411" s="68">
        <v>0</v>
      </c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V411" s="3">
        <v>0</v>
      </c>
      <c r="W411" s="1"/>
      <c r="X411" s="17">
        <f t="shared" si="6"/>
        <v>0</v>
      </c>
    </row>
    <row r="412" spans="1:24">
      <c r="A412" s="50">
        <v>918</v>
      </c>
      <c r="B412" s="51" t="s">
        <v>373</v>
      </c>
      <c r="C412" s="68">
        <v>0</v>
      </c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V412" s="3">
        <v>0</v>
      </c>
      <c r="W412" s="1"/>
      <c r="X412" s="17">
        <f t="shared" si="6"/>
        <v>0</v>
      </c>
    </row>
    <row r="413" spans="1:24">
      <c r="A413" s="48" t="s">
        <v>374</v>
      </c>
      <c r="B413" s="49"/>
      <c r="C413" s="67">
        <v>0</v>
      </c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V413" s="3">
        <v>0</v>
      </c>
      <c r="W413" s="1"/>
      <c r="X413" s="17">
        <f t="shared" si="6"/>
        <v>0</v>
      </c>
    </row>
    <row r="414" spans="1:24">
      <c r="A414" s="50">
        <v>921</v>
      </c>
      <c r="B414" s="51" t="s">
        <v>375</v>
      </c>
      <c r="C414" s="68">
        <v>0</v>
      </c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V414" s="3">
        <v>0</v>
      </c>
      <c r="W414" s="1"/>
      <c r="X414" s="17">
        <f t="shared" si="6"/>
        <v>0</v>
      </c>
    </row>
    <row r="415" spans="1:24">
      <c r="A415" s="50">
        <v>922</v>
      </c>
      <c r="B415" s="51" t="s">
        <v>376</v>
      </c>
      <c r="C415" s="68">
        <v>0</v>
      </c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V415" s="3">
        <v>0</v>
      </c>
      <c r="W415" s="1"/>
      <c r="X415" s="17">
        <f t="shared" si="6"/>
        <v>0</v>
      </c>
    </row>
    <row r="416" spans="1:24" ht="16.2" thickBot="1">
      <c r="A416" s="61">
        <v>923</v>
      </c>
      <c r="B416" s="62" t="s">
        <v>377</v>
      </c>
      <c r="C416" s="70">
        <v>0</v>
      </c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V416" s="3">
        <v>0</v>
      </c>
      <c r="W416" s="1"/>
      <c r="X416" s="17">
        <f t="shared" si="6"/>
        <v>0</v>
      </c>
    </row>
    <row r="417" spans="1:24" ht="16.2" thickTop="1">
      <c r="A417" s="50">
        <v>924</v>
      </c>
      <c r="B417" s="51" t="s">
        <v>378</v>
      </c>
      <c r="C417" s="68">
        <v>0</v>
      </c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V417" s="3">
        <v>0</v>
      </c>
      <c r="W417" s="1"/>
      <c r="X417" s="17">
        <f t="shared" si="6"/>
        <v>0</v>
      </c>
    </row>
    <row r="418" spans="1:24">
      <c r="A418" s="50">
        <v>925</v>
      </c>
      <c r="B418" s="51" t="s">
        <v>379</v>
      </c>
      <c r="C418" s="68">
        <v>0</v>
      </c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V418" s="3">
        <v>0</v>
      </c>
      <c r="W418" s="1"/>
      <c r="X418" s="17">
        <f t="shared" si="6"/>
        <v>0</v>
      </c>
    </row>
    <row r="419" spans="1:24">
      <c r="A419" s="50">
        <v>926</v>
      </c>
      <c r="B419" s="51" t="s">
        <v>380</v>
      </c>
      <c r="C419" s="68">
        <v>0</v>
      </c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V419" s="3">
        <v>0</v>
      </c>
      <c r="W419" s="1"/>
      <c r="X419" s="17">
        <f t="shared" si="6"/>
        <v>0</v>
      </c>
    </row>
    <row r="420" spans="1:24">
      <c r="A420" s="50">
        <v>927</v>
      </c>
      <c r="B420" s="51" t="s">
        <v>381</v>
      </c>
      <c r="C420" s="68">
        <v>0</v>
      </c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V420" s="3">
        <v>0</v>
      </c>
      <c r="W420" s="1"/>
      <c r="X420" s="17">
        <f t="shared" si="6"/>
        <v>0</v>
      </c>
    </row>
    <row r="421" spans="1:24">
      <c r="A421" s="50">
        <v>928</v>
      </c>
      <c r="B421" s="51" t="s">
        <v>382</v>
      </c>
      <c r="C421" s="68">
        <v>0</v>
      </c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V421" s="3">
        <v>0</v>
      </c>
      <c r="W421" s="1"/>
      <c r="X421" s="17">
        <f t="shared" si="6"/>
        <v>0</v>
      </c>
    </row>
    <row r="422" spans="1:24">
      <c r="A422" s="48" t="s">
        <v>383</v>
      </c>
      <c r="B422" s="49"/>
      <c r="C422" s="67">
        <v>0</v>
      </c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V422" s="3">
        <v>0</v>
      </c>
      <c r="W422" s="1"/>
      <c r="X422" s="17">
        <f t="shared" si="6"/>
        <v>0</v>
      </c>
    </row>
    <row r="423" spans="1:24">
      <c r="A423" s="50">
        <v>931</v>
      </c>
      <c r="B423" s="51" t="s">
        <v>384</v>
      </c>
      <c r="C423" s="68">
        <v>0</v>
      </c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V423" s="3">
        <v>0</v>
      </c>
      <c r="W423" s="1"/>
      <c r="X423" s="17">
        <f t="shared" si="6"/>
        <v>0</v>
      </c>
    </row>
    <row r="424" spans="1:24">
      <c r="A424" s="50">
        <v>932</v>
      </c>
      <c r="B424" s="51" t="s">
        <v>385</v>
      </c>
      <c r="C424" s="68">
        <v>0</v>
      </c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V424" s="3">
        <v>0</v>
      </c>
      <c r="W424" s="1"/>
      <c r="X424" s="17">
        <f t="shared" si="6"/>
        <v>0</v>
      </c>
    </row>
    <row r="425" spans="1:24">
      <c r="A425" s="48" t="s">
        <v>386</v>
      </c>
      <c r="B425" s="49"/>
      <c r="C425" s="67">
        <v>0</v>
      </c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V425" s="3">
        <v>0</v>
      </c>
      <c r="W425" s="1"/>
      <c r="X425" s="17">
        <f t="shared" si="6"/>
        <v>0</v>
      </c>
    </row>
    <row r="426" spans="1:24">
      <c r="A426" s="50">
        <v>941</v>
      </c>
      <c r="B426" s="51" t="s">
        <v>387</v>
      </c>
      <c r="C426" s="68">
        <v>0</v>
      </c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V426" s="3">
        <v>0</v>
      </c>
      <c r="W426" s="1"/>
      <c r="X426" s="17">
        <f t="shared" si="6"/>
        <v>0</v>
      </c>
    </row>
    <row r="427" spans="1:24">
      <c r="A427" s="50">
        <v>942</v>
      </c>
      <c r="B427" s="51" t="s">
        <v>388</v>
      </c>
      <c r="C427" s="68">
        <v>0</v>
      </c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V427" s="19">
        <v>0</v>
      </c>
      <c r="W427" s="1"/>
      <c r="X427" s="17">
        <f t="shared" si="6"/>
        <v>0</v>
      </c>
    </row>
    <row r="428" spans="1:24">
      <c r="A428" s="48" t="s">
        <v>389</v>
      </c>
      <c r="B428" s="49"/>
      <c r="C428" s="67">
        <v>0</v>
      </c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V428" s="19">
        <v>0</v>
      </c>
      <c r="W428" s="1"/>
      <c r="X428" s="17">
        <f t="shared" si="6"/>
        <v>0</v>
      </c>
    </row>
    <row r="429" spans="1:24">
      <c r="A429" s="50">
        <v>951</v>
      </c>
      <c r="B429" s="51" t="s">
        <v>390</v>
      </c>
      <c r="C429" s="68">
        <v>0</v>
      </c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V429" s="3">
        <v>0</v>
      </c>
      <c r="W429" s="1"/>
      <c r="X429" s="17">
        <f t="shared" si="6"/>
        <v>0</v>
      </c>
    </row>
    <row r="430" spans="1:24">
      <c r="A430" s="48" t="s">
        <v>391</v>
      </c>
      <c r="B430" s="49"/>
      <c r="C430" s="67">
        <v>0</v>
      </c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V430" s="3">
        <v>0</v>
      </c>
      <c r="W430" s="1"/>
      <c r="X430" s="17">
        <f t="shared" si="6"/>
        <v>0</v>
      </c>
    </row>
    <row r="431" spans="1:24">
      <c r="A431" s="50">
        <v>961</v>
      </c>
      <c r="B431" s="51" t="s">
        <v>392</v>
      </c>
      <c r="C431" s="68">
        <v>0</v>
      </c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V431" s="3">
        <v>0</v>
      </c>
      <c r="W431" s="1"/>
      <c r="X431" s="17">
        <f t="shared" si="6"/>
        <v>0</v>
      </c>
    </row>
    <row r="432" spans="1:24">
      <c r="A432" s="50">
        <v>962</v>
      </c>
      <c r="B432" s="51" t="s">
        <v>393</v>
      </c>
      <c r="C432" s="68">
        <v>0</v>
      </c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1"/>
      <c r="U432" s="3">
        <v>0</v>
      </c>
      <c r="V432" s="1"/>
      <c r="W432" s="17">
        <f t="shared" si="6"/>
        <v>0</v>
      </c>
    </row>
    <row r="433" spans="1:23">
      <c r="A433" s="48" t="s">
        <v>394</v>
      </c>
      <c r="B433" s="49"/>
      <c r="C433" s="67">
        <v>0</v>
      </c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1"/>
      <c r="U433" s="3">
        <v>0</v>
      </c>
      <c r="V433" s="1"/>
      <c r="W433" s="17">
        <f t="shared" si="6"/>
        <v>0</v>
      </c>
    </row>
    <row r="434" spans="1:23">
      <c r="A434" s="50">
        <v>991</v>
      </c>
      <c r="B434" s="51" t="s">
        <v>395</v>
      </c>
      <c r="C434" s="68">
        <v>0</v>
      </c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1"/>
      <c r="U434" s="3">
        <v>0</v>
      </c>
      <c r="V434" s="1"/>
      <c r="W434" s="9">
        <f t="shared" si="6"/>
        <v>0</v>
      </c>
    </row>
    <row r="435" spans="1:23" ht="1.5" customHeight="1" thickBot="1">
      <c r="A435" s="55"/>
      <c r="B435" s="56"/>
      <c r="C435" s="71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1"/>
      <c r="U435" s="21"/>
      <c r="V435" s="1"/>
      <c r="W435" s="9">
        <f t="shared" si="6"/>
        <v>0</v>
      </c>
    </row>
    <row r="436" spans="1:23" ht="3.6" customHeight="1" thickTop="1">
      <c r="A436" s="59"/>
      <c r="B436" s="60"/>
      <c r="C436" s="79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1"/>
      <c r="U436" s="22"/>
      <c r="V436" s="1"/>
      <c r="W436" s="9">
        <f t="shared" si="6"/>
        <v>0</v>
      </c>
    </row>
    <row r="437" spans="1:23">
      <c r="A437" s="86" t="s">
        <v>0</v>
      </c>
      <c r="B437" s="87"/>
      <c r="C437" s="80">
        <f>+C403+C385+C337+C315+C256+C196+C111+C46+C9</f>
        <v>247532125</v>
      </c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1"/>
      <c r="U437" s="24">
        <v>47397046</v>
      </c>
      <c r="V437" s="24">
        <v>195644184</v>
      </c>
      <c r="W437" s="24">
        <f t="shared" si="6"/>
        <v>243041230</v>
      </c>
    </row>
    <row r="438" spans="1:23" ht="3.6" customHeight="1" thickBot="1">
      <c r="A438" s="25"/>
      <c r="B438" s="26"/>
      <c r="C438" s="81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1"/>
      <c r="U438" s="9"/>
    </row>
    <row r="439" spans="1:23" ht="16.2" thickTop="1">
      <c r="A439" s="4"/>
      <c r="B439" s="6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1"/>
      <c r="U439" s="9"/>
    </row>
    <row r="440" spans="1:23">
      <c r="A440" s="4"/>
      <c r="B440" s="6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W440" s="18">
        <f>W437-C437</f>
        <v>-4490895</v>
      </c>
    </row>
    <row r="441" spans="1:23">
      <c r="A441" s="4"/>
      <c r="B441" s="6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</row>
    <row r="442" spans="1:23">
      <c r="A442" s="4"/>
      <c r="B442" s="6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</row>
    <row r="443" spans="1:23">
      <c r="A443" s="4"/>
      <c r="B443" s="6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</row>
    <row r="444" spans="1:23">
      <c r="A444" s="4"/>
      <c r="B444" s="6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</row>
    <row r="445" spans="1:23">
      <c r="A445" s="4"/>
      <c r="B445" s="6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</row>
    <row r="446" spans="1:23">
      <c r="A446" s="4"/>
      <c r="B446" s="6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</row>
    <row r="447" spans="1:23">
      <c r="A447" s="4"/>
      <c r="B447" s="6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</row>
    <row r="448" spans="1:23">
      <c r="A448" s="4"/>
      <c r="B448" s="6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</row>
    <row r="449" spans="1:20">
      <c r="A449" s="4"/>
      <c r="B449" s="6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</row>
    <row r="450" spans="1:20">
      <c r="A450" s="4"/>
      <c r="B450" s="6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</row>
    <row r="451" spans="1:20">
      <c r="A451" s="4"/>
      <c r="B451" s="6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</row>
    <row r="452" spans="1:20">
      <c r="A452" s="4"/>
      <c r="B452" s="6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</row>
    <row r="453" spans="1:20">
      <c r="A453" s="4"/>
      <c r="B453" s="6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</row>
    <row r="454" spans="1:20">
      <c r="A454" s="4"/>
      <c r="B454" s="6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</row>
    <row r="455" spans="1:20">
      <c r="A455" s="4"/>
      <c r="B455" s="6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</row>
    <row r="456" spans="1:20">
      <c r="A456" s="4"/>
      <c r="B456" s="6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</row>
    <row r="457" spans="1:20">
      <c r="A457" s="4"/>
      <c r="B457" s="6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</row>
    <row r="458" spans="1:20">
      <c r="A458" s="4"/>
      <c r="B458" s="6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</row>
    <row r="459" spans="1:20">
      <c r="A459" s="4"/>
      <c r="B459" s="6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</row>
    <row r="460" spans="1:20">
      <c r="A460" s="4"/>
      <c r="B460" s="6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</row>
    <row r="461" spans="1:20">
      <c r="A461" s="4"/>
      <c r="B461" s="6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</row>
    <row r="462" spans="1:20">
      <c r="A462" s="4"/>
      <c r="B462" s="6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</row>
    <row r="463" spans="1:20">
      <c r="A463" s="4"/>
      <c r="B463" s="6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</row>
    <row r="464" spans="1:20">
      <c r="A464" s="4"/>
      <c r="B464" s="6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</row>
    <row r="465" spans="1:20">
      <c r="A465" s="4"/>
      <c r="B465" s="6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</row>
    <row r="466" spans="1:20">
      <c r="A466" s="4"/>
      <c r="B466" s="6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</row>
    <row r="467" spans="1:20">
      <c r="A467" s="4"/>
      <c r="B467" s="6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</row>
    <row r="468" spans="1:20"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</row>
    <row r="469" spans="1:20"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</row>
    <row r="470" spans="1:20"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</row>
    <row r="471" spans="1:20"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</row>
    <row r="472" spans="1:20"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</row>
    <row r="473" spans="1:20"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</row>
  </sheetData>
  <mergeCells count="7">
    <mergeCell ref="A437:B437"/>
    <mergeCell ref="A1:C1"/>
    <mergeCell ref="A2:C2"/>
    <mergeCell ref="A3:C3"/>
    <mergeCell ref="A4:C4"/>
    <mergeCell ref="A6:B7"/>
    <mergeCell ref="C6:C7"/>
  </mergeCells>
  <pageMargins left="0.70866141732283472" right="0.70866141732283472" top="0.74803149606299213" bottom="0.74803149606299213" header="0.31496062992125984" footer="0.31496062992125984"/>
  <pageSetup scale="8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E466"/>
  <sheetViews>
    <sheetView zoomScaleNormal="100" workbookViewId="0">
      <selection activeCell="C8" sqref="C8"/>
    </sheetView>
  </sheetViews>
  <sheetFormatPr baseColWidth="10" defaultRowHeight="15.6"/>
  <cols>
    <col min="1" max="1" width="0.6640625" style="9" customWidth="1"/>
    <col min="2" max="2" width="10.6640625" style="1" customWidth="1"/>
    <col min="3" max="3" width="83.5546875" style="7" customWidth="1"/>
    <col min="4" max="4" width="15.44140625" style="1" customWidth="1"/>
    <col min="5" max="5" width="4.6640625" style="1" customWidth="1"/>
    <col min="6" max="256" width="11.44140625" style="9"/>
    <col min="257" max="257" width="10.6640625" style="9" customWidth="1"/>
    <col min="258" max="258" width="83.5546875" style="9" customWidth="1"/>
    <col min="259" max="259" width="15.5546875" style="9" customWidth="1"/>
    <col min="260" max="260" width="0.6640625" style="9" customWidth="1"/>
    <col min="261" max="261" width="15.44140625" style="9" customWidth="1"/>
    <col min="262" max="512" width="11.44140625" style="9"/>
    <col min="513" max="513" width="10.6640625" style="9" customWidth="1"/>
    <col min="514" max="514" width="83.5546875" style="9" customWidth="1"/>
    <col min="515" max="515" width="15.5546875" style="9" customWidth="1"/>
    <col min="516" max="516" width="0.6640625" style="9" customWidth="1"/>
    <col min="517" max="517" width="15.44140625" style="9" customWidth="1"/>
    <col min="518" max="768" width="11.44140625" style="9"/>
    <col min="769" max="769" width="10.6640625" style="9" customWidth="1"/>
    <col min="770" max="770" width="83.5546875" style="9" customWidth="1"/>
    <col min="771" max="771" width="15.5546875" style="9" customWidth="1"/>
    <col min="772" max="772" width="0.6640625" style="9" customWidth="1"/>
    <col min="773" max="773" width="15.44140625" style="9" customWidth="1"/>
    <col min="774" max="1024" width="11.44140625" style="9"/>
    <col min="1025" max="1025" width="10.6640625" style="9" customWidth="1"/>
    <col min="1026" max="1026" width="83.5546875" style="9" customWidth="1"/>
    <col min="1027" max="1027" width="15.5546875" style="9" customWidth="1"/>
    <col min="1028" max="1028" width="0.6640625" style="9" customWidth="1"/>
    <col min="1029" max="1029" width="15.44140625" style="9" customWidth="1"/>
    <col min="1030" max="1280" width="11.44140625" style="9"/>
    <col min="1281" max="1281" width="10.6640625" style="9" customWidth="1"/>
    <col min="1282" max="1282" width="83.5546875" style="9" customWidth="1"/>
    <col min="1283" max="1283" width="15.5546875" style="9" customWidth="1"/>
    <col min="1284" max="1284" width="0.6640625" style="9" customWidth="1"/>
    <col min="1285" max="1285" width="15.44140625" style="9" customWidth="1"/>
    <col min="1286" max="1536" width="11.44140625" style="9"/>
    <col min="1537" max="1537" width="10.6640625" style="9" customWidth="1"/>
    <col min="1538" max="1538" width="83.5546875" style="9" customWidth="1"/>
    <col min="1539" max="1539" width="15.5546875" style="9" customWidth="1"/>
    <col min="1540" max="1540" width="0.6640625" style="9" customWidth="1"/>
    <col min="1541" max="1541" width="15.44140625" style="9" customWidth="1"/>
    <col min="1542" max="1792" width="11.44140625" style="9"/>
    <col min="1793" max="1793" width="10.6640625" style="9" customWidth="1"/>
    <col min="1794" max="1794" width="83.5546875" style="9" customWidth="1"/>
    <col min="1795" max="1795" width="15.5546875" style="9" customWidth="1"/>
    <col min="1796" max="1796" width="0.6640625" style="9" customWidth="1"/>
    <col min="1797" max="1797" width="15.44140625" style="9" customWidth="1"/>
    <col min="1798" max="2048" width="11.44140625" style="9"/>
    <col min="2049" max="2049" width="10.6640625" style="9" customWidth="1"/>
    <col min="2050" max="2050" width="83.5546875" style="9" customWidth="1"/>
    <col min="2051" max="2051" width="15.5546875" style="9" customWidth="1"/>
    <col min="2052" max="2052" width="0.6640625" style="9" customWidth="1"/>
    <col min="2053" max="2053" width="15.44140625" style="9" customWidth="1"/>
    <col min="2054" max="2304" width="11.44140625" style="9"/>
    <col min="2305" max="2305" width="10.6640625" style="9" customWidth="1"/>
    <col min="2306" max="2306" width="83.5546875" style="9" customWidth="1"/>
    <col min="2307" max="2307" width="15.5546875" style="9" customWidth="1"/>
    <col min="2308" max="2308" width="0.6640625" style="9" customWidth="1"/>
    <col min="2309" max="2309" width="15.44140625" style="9" customWidth="1"/>
    <col min="2310" max="2560" width="11.44140625" style="9"/>
    <col min="2561" max="2561" width="10.6640625" style="9" customWidth="1"/>
    <col min="2562" max="2562" width="83.5546875" style="9" customWidth="1"/>
    <col min="2563" max="2563" width="15.5546875" style="9" customWidth="1"/>
    <col min="2564" max="2564" width="0.6640625" style="9" customWidth="1"/>
    <col min="2565" max="2565" width="15.44140625" style="9" customWidth="1"/>
    <col min="2566" max="2816" width="11.44140625" style="9"/>
    <col min="2817" max="2817" width="10.6640625" style="9" customWidth="1"/>
    <col min="2818" max="2818" width="83.5546875" style="9" customWidth="1"/>
    <col min="2819" max="2819" width="15.5546875" style="9" customWidth="1"/>
    <col min="2820" max="2820" width="0.6640625" style="9" customWidth="1"/>
    <col min="2821" max="2821" width="15.44140625" style="9" customWidth="1"/>
    <col min="2822" max="3072" width="11.44140625" style="9"/>
    <col min="3073" max="3073" width="10.6640625" style="9" customWidth="1"/>
    <col min="3074" max="3074" width="83.5546875" style="9" customWidth="1"/>
    <col min="3075" max="3075" width="15.5546875" style="9" customWidth="1"/>
    <col min="3076" max="3076" width="0.6640625" style="9" customWidth="1"/>
    <col min="3077" max="3077" width="15.44140625" style="9" customWidth="1"/>
    <col min="3078" max="3328" width="11.44140625" style="9"/>
    <col min="3329" max="3329" width="10.6640625" style="9" customWidth="1"/>
    <col min="3330" max="3330" width="83.5546875" style="9" customWidth="1"/>
    <col min="3331" max="3331" width="15.5546875" style="9" customWidth="1"/>
    <col min="3332" max="3332" width="0.6640625" style="9" customWidth="1"/>
    <col min="3333" max="3333" width="15.44140625" style="9" customWidth="1"/>
    <col min="3334" max="3584" width="11.44140625" style="9"/>
    <col min="3585" max="3585" width="10.6640625" style="9" customWidth="1"/>
    <col min="3586" max="3586" width="83.5546875" style="9" customWidth="1"/>
    <col min="3587" max="3587" width="15.5546875" style="9" customWidth="1"/>
    <col min="3588" max="3588" width="0.6640625" style="9" customWidth="1"/>
    <col min="3589" max="3589" width="15.44140625" style="9" customWidth="1"/>
    <col min="3590" max="3840" width="11.44140625" style="9"/>
    <col min="3841" max="3841" width="10.6640625" style="9" customWidth="1"/>
    <col min="3842" max="3842" width="83.5546875" style="9" customWidth="1"/>
    <col min="3843" max="3843" width="15.5546875" style="9" customWidth="1"/>
    <col min="3844" max="3844" width="0.6640625" style="9" customWidth="1"/>
    <col min="3845" max="3845" width="15.44140625" style="9" customWidth="1"/>
    <col min="3846" max="4096" width="11.44140625" style="9"/>
    <col min="4097" max="4097" width="10.6640625" style="9" customWidth="1"/>
    <col min="4098" max="4098" width="83.5546875" style="9" customWidth="1"/>
    <col min="4099" max="4099" width="15.5546875" style="9" customWidth="1"/>
    <col min="4100" max="4100" width="0.6640625" style="9" customWidth="1"/>
    <col min="4101" max="4101" width="15.44140625" style="9" customWidth="1"/>
    <col min="4102" max="4352" width="11.44140625" style="9"/>
    <col min="4353" max="4353" width="10.6640625" style="9" customWidth="1"/>
    <col min="4354" max="4354" width="83.5546875" style="9" customWidth="1"/>
    <col min="4355" max="4355" width="15.5546875" style="9" customWidth="1"/>
    <col min="4356" max="4356" width="0.6640625" style="9" customWidth="1"/>
    <col min="4357" max="4357" width="15.44140625" style="9" customWidth="1"/>
    <col min="4358" max="4608" width="11.44140625" style="9"/>
    <col min="4609" max="4609" width="10.6640625" style="9" customWidth="1"/>
    <col min="4610" max="4610" width="83.5546875" style="9" customWidth="1"/>
    <col min="4611" max="4611" width="15.5546875" style="9" customWidth="1"/>
    <col min="4612" max="4612" width="0.6640625" style="9" customWidth="1"/>
    <col min="4613" max="4613" width="15.44140625" style="9" customWidth="1"/>
    <col min="4614" max="4864" width="11.44140625" style="9"/>
    <col min="4865" max="4865" width="10.6640625" style="9" customWidth="1"/>
    <col min="4866" max="4866" width="83.5546875" style="9" customWidth="1"/>
    <col min="4867" max="4867" width="15.5546875" style="9" customWidth="1"/>
    <col min="4868" max="4868" width="0.6640625" style="9" customWidth="1"/>
    <col min="4869" max="4869" width="15.44140625" style="9" customWidth="1"/>
    <col min="4870" max="5120" width="11.44140625" style="9"/>
    <col min="5121" max="5121" width="10.6640625" style="9" customWidth="1"/>
    <col min="5122" max="5122" width="83.5546875" style="9" customWidth="1"/>
    <col min="5123" max="5123" width="15.5546875" style="9" customWidth="1"/>
    <col min="5124" max="5124" width="0.6640625" style="9" customWidth="1"/>
    <col min="5125" max="5125" width="15.44140625" style="9" customWidth="1"/>
    <col min="5126" max="5376" width="11.44140625" style="9"/>
    <col min="5377" max="5377" width="10.6640625" style="9" customWidth="1"/>
    <col min="5378" max="5378" width="83.5546875" style="9" customWidth="1"/>
    <col min="5379" max="5379" width="15.5546875" style="9" customWidth="1"/>
    <col min="5380" max="5380" width="0.6640625" style="9" customWidth="1"/>
    <col min="5381" max="5381" width="15.44140625" style="9" customWidth="1"/>
    <col min="5382" max="5632" width="11.44140625" style="9"/>
    <col min="5633" max="5633" width="10.6640625" style="9" customWidth="1"/>
    <col min="5634" max="5634" width="83.5546875" style="9" customWidth="1"/>
    <col min="5635" max="5635" width="15.5546875" style="9" customWidth="1"/>
    <col min="5636" max="5636" width="0.6640625" style="9" customWidth="1"/>
    <col min="5637" max="5637" width="15.44140625" style="9" customWidth="1"/>
    <col min="5638" max="5888" width="11.44140625" style="9"/>
    <col min="5889" max="5889" width="10.6640625" style="9" customWidth="1"/>
    <col min="5890" max="5890" width="83.5546875" style="9" customWidth="1"/>
    <col min="5891" max="5891" width="15.5546875" style="9" customWidth="1"/>
    <col min="5892" max="5892" width="0.6640625" style="9" customWidth="1"/>
    <col min="5893" max="5893" width="15.44140625" style="9" customWidth="1"/>
    <col min="5894" max="6144" width="11.44140625" style="9"/>
    <col min="6145" max="6145" width="10.6640625" style="9" customWidth="1"/>
    <col min="6146" max="6146" width="83.5546875" style="9" customWidth="1"/>
    <col min="6147" max="6147" width="15.5546875" style="9" customWidth="1"/>
    <col min="6148" max="6148" width="0.6640625" style="9" customWidth="1"/>
    <col min="6149" max="6149" width="15.44140625" style="9" customWidth="1"/>
    <col min="6150" max="6400" width="11.44140625" style="9"/>
    <col min="6401" max="6401" width="10.6640625" style="9" customWidth="1"/>
    <col min="6402" max="6402" width="83.5546875" style="9" customWidth="1"/>
    <col min="6403" max="6403" width="15.5546875" style="9" customWidth="1"/>
    <col min="6404" max="6404" width="0.6640625" style="9" customWidth="1"/>
    <col min="6405" max="6405" width="15.44140625" style="9" customWidth="1"/>
    <col min="6406" max="6656" width="11.44140625" style="9"/>
    <col min="6657" max="6657" width="10.6640625" style="9" customWidth="1"/>
    <col min="6658" max="6658" width="83.5546875" style="9" customWidth="1"/>
    <col min="6659" max="6659" width="15.5546875" style="9" customWidth="1"/>
    <col min="6660" max="6660" width="0.6640625" style="9" customWidth="1"/>
    <col min="6661" max="6661" width="15.44140625" style="9" customWidth="1"/>
    <col min="6662" max="6912" width="11.44140625" style="9"/>
    <col min="6913" max="6913" width="10.6640625" style="9" customWidth="1"/>
    <col min="6914" max="6914" width="83.5546875" style="9" customWidth="1"/>
    <col min="6915" max="6915" width="15.5546875" style="9" customWidth="1"/>
    <col min="6916" max="6916" width="0.6640625" style="9" customWidth="1"/>
    <col min="6917" max="6917" width="15.44140625" style="9" customWidth="1"/>
    <col min="6918" max="7168" width="11.44140625" style="9"/>
    <col min="7169" max="7169" width="10.6640625" style="9" customWidth="1"/>
    <col min="7170" max="7170" width="83.5546875" style="9" customWidth="1"/>
    <col min="7171" max="7171" width="15.5546875" style="9" customWidth="1"/>
    <col min="7172" max="7172" width="0.6640625" style="9" customWidth="1"/>
    <col min="7173" max="7173" width="15.44140625" style="9" customWidth="1"/>
    <col min="7174" max="7424" width="11.44140625" style="9"/>
    <col min="7425" max="7425" width="10.6640625" style="9" customWidth="1"/>
    <col min="7426" max="7426" width="83.5546875" style="9" customWidth="1"/>
    <col min="7427" max="7427" width="15.5546875" style="9" customWidth="1"/>
    <col min="7428" max="7428" width="0.6640625" style="9" customWidth="1"/>
    <col min="7429" max="7429" width="15.44140625" style="9" customWidth="1"/>
    <col min="7430" max="7680" width="11.44140625" style="9"/>
    <col min="7681" max="7681" width="10.6640625" style="9" customWidth="1"/>
    <col min="7682" max="7682" width="83.5546875" style="9" customWidth="1"/>
    <col min="7683" max="7683" width="15.5546875" style="9" customWidth="1"/>
    <col min="7684" max="7684" width="0.6640625" style="9" customWidth="1"/>
    <col min="7685" max="7685" width="15.44140625" style="9" customWidth="1"/>
    <col min="7686" max="7936" width="11.44140625" style="9"/>
    <col min="7937" max="7937" width="10.6640625" style="9" customWidth="1"/>
    <col min="7938" max="7938" width="83.5546875" style="9" customWidth="1"/>
    <col min="7939" max="7939" width="15.5546875" style="9" customWidth="1"/>
    <col min="7940" max="7940" width="0.6640625" style="9" customWidth="1"/>
    <col min="7941" max="7941" width="15.44140625" style="9" customWidth="1"/>
    <col min="7942" max="8192" width="11.44140625" style="9"/>
    <col min="8193" max="8193" width="10.6640625" style="9" customWidth="1"/>
    <col min="8194" max="8194" width="83.5546875" style="9" customWidth="1"/>
    <col min="8195" max="8195" width="15.5546875" style="9" customWidth="1"/>
    <col min="8196" max="8196" width="0.6640625" style="9" customWidth="1"/>
    <col min="8197" max="8197" width="15.44140625" style="9" customWidth="1"/>
    <col min="8198" max="8448" width="11.44140625" style="9"/>
    <col min="8449" max="8449" width="10.6640625" style="9" customWidth="1"/>
    <col min="8450" max="8450" width="83.5546875" style="9" customWidth="1"/>
    <col min="8451" max="8451" width="15.5546875" style="9" customWidth="1"/>
    <col min="8452" max="8452" width="0.6640625" style="9" customWidth="1"/>
    <col min="8453" max="8453" width="15.44140625" style="9" customWidth="1"/>
    <col min="8454" max="8704" width="11.44140625" style="9"/>
    <col min="8705" max="8705" width="10.6640625" style="9" customWidth="1"/>
    <col min="8706" max="8706" width="83.5546875" style="9" customWidth="1"/>
    <col min="8707" max="8707" width="15.5546875" style="9" customWidth="1"/>
    <col min="8708" max="8708" width="0.6640625" style="9" customWidth="1"/>
    <col min="8709" max="8709" width="15.44140625" style="9" customWidth="1"/>
    <col min="8710" max="8960" width="11.44140625" style="9"/>
    <col min="8961" max="8961" width="10.6640625" style="9" customWidth="1"/>
    <col min="8962" max="8962" width="83.5546875" style="9" customWidth="1"/>
    <col min="8963" max="8963" width="15.5546875" style="9" customWidth="1"/>
    <col min="8964" max="8964" width="0.6640625" style="9" customWidth="1"/>
    <col min="8965" max="8965" width="15.44140625" style="9" customWidth="1"/>
    <col min="8966" max="9216" width="11.44140625" style="9"/>
    <col min="9217" max="9217" width="10.6640625" style="9" customWidth="1"/>
    <col min="9218" max="9218" width="83.5546875" style="9" customWidth="1"/>
    <col min="9219" max="9219" width="15.5546875" style="9" customWidth="1"/>
    <col min="9220" max="9220" width="0.6640625" style="9" customWidth="1"/>
    <col min="9221" max="9221" width="15.44140625" style="9" customWidth="1"/>
    <col min="9222" max="9472" width="11.44140625" style="9"/>
    <col min="9473" max="9473" width="10.6640625" style="9" customWidth="1"/>
    <col min="9474" max="9474" width="83.5546875" style="9" customWidth="1"/>
    <col min="9475" max="9475" width="15.5546875" style="9" customWidth="1"/>
    <col min="9476" max="9476" width="0.6640625" style="9" customWidth="1"/>
    <col min="9477" max="9477" width="15.44140625" style="9" customWidth="1"/>
    <col min="9478" max="9728" width="11.44140625" style="9"/>
    <col min="9729" max="9729" width="10.6640625" style="9" customWidth="1"/>
    <col min="9730" max="9730" width="83.5546875" style="9" customWidth="1"/>
    <col min="9731" max="9731" width="15.5546875" style="9" customWidth="1"/>
    <col min="9732" max="9732" width="0.6640625" style="9" customWidth="1"/>
    <col min="9733" max="9733" width="15.44140625" style="9" customWidth="1"/>
    <col min="9734" max="9984" width="11.44140625" style="9"/>
    <col min="9985" max="9985" width="10.6640625" style="9" customWidth="1"/>
    <col min="9986" max="9986" width="83.5546875" style="9" customWidth="1"/>
    <col min="9987" max="9987" width="15.5546875" style="9" customWidth="1"/>
    <col min="9988" max="9988" width="0.6640625" style="9" customWidth="1"/>
    <col min="9989" max="9989" width="15.44140625" style="9" customWidth="1"/>
    <col min="9990" max="10240" width="11.44140625" style="9"/>
    <col min="10241" max="10241" width="10.6640625" style="9" customWidth="1"/>
    <col min="10242" max="10242" width="83.5546875" style="9" customWidth="1"/>
    <col min="10243" max="10243" width="15.5546875" style="9" customWidth="1"/>
    <col min="10244" max="10244" width="0.6640625" style="9" customWidth="1"/>
    <col min="10245" max="10245" width="15.44140625" style="9" customWidth="1"/>
    <col min="10246" max="10496" width="11.44140625" style="9"/>
    <col min="10497" max="10497" width="10.6640625" style="9" customWidth="1"/>
    <col min="10498" max="10498" width="83.5546875" style="9" customWidth="1"/>
    <col min="10499" max="10499" width="15.5546875" style="9" customWidth="1"/>
    <col min="10500" max="10500" width="0.6640625" style="9" customWidth="1"/>
    <col min="10501" max="10501" width="15.44140625" style="9" customWidth="1"/>
    <col min="10502" max="10752" width="11.44140625" style="9"/>
    <col min="10753" max="10753" width="10.6640625" style="9" customWidth="1"/>
    <col min="10754" max="10754" width="83.5546875" style="9" customWidth="1"/>
    <col min="10755" max="10755" width="15.5546875" style="9" customWidth="1"/>
    <col min="10756" max="10756" width="0.6640625" style="9" customWidth="1"/>
    <col min="10757" max="10757" width="15.44140625" style="9" customWidth="1"/>
    <col min="10758" max="11008" width="11.44140625" style="9"/>
    <col min="11009" max="11009" width="10.6640625" style="9" customWidth="1"/>
    <col min="11010" max="11010" width="83.5546875" style="9" customWidth="1"/>
    <col min="11011" max="11011" width="15.5546875" style="9" customWidth="1"/>
    <col min="11012" max="11012" width="0.6640625" style="9" customWidth="1"/>
    <col min="11013" max="11013" width="15.44140625" style="9" customWidth="1"/>
    <col min="11014" max="11264" width="11.44140625" style="9"/>
    <col min="11265" max="11265" width="10.6640625" style="9" customWidth="1"/>
    <col min="11266" max="11266" width="83.5546875" style="9" customWidth="1"/>
    <col min="11267" max="11267" width="15.5546875" style="9" customWidth="1"/>
    <col min="11268" max="11268" width="0.6640625" style="9" customWidth="1"/>
    <col min="11269" max="11269" width="15.44140625" style="9" customWidth="1"/>
    <col min="11270" max="11520" width="11.44140625" style="9"/>
    <col min="11521" max="11521" width="10.6640625" style="9" customWidth="1"/>
    <col min="11522" max="11522" width="83.5546875" style="9" customWidth="1"/>
    <col min="11523" max="11523" width="15.5546875" style="9" customWidth="1"/>
    <col min="11524" max="11524" width="0.6640625" style="9" customWidth="1"/>
    <col min="11525" max="11525" width="15.44140625" style="9" customWidth="1"/>
    <col min="11526" max="11776" width="11.44140625" style="9"/>
    <col min="11777" max="11777" width="10.6640625" style="9" customWidth="1"/>
    <col min="11778" max="11778" width="83.5546875" style="9" customWidth="1"/>
    <col min="11779" max="11779" width="15.5546875" style="9" customWidth="1"/>
    <col min="11780" max="11780" width="0.6640625" style="9" customWidth="1"/>
    <col min="11781" max="11781" width="15.44140625" style="9" customWidth="1"/>
    <col min="11782" max="12032" width="11.44140625" style="9"/>
    <col min="12033" max="12033" width="10.6640625" style="9" customWidth="1"/>
    <col min="12034" max="12034" width="83.5546875" style="9" customWidth="1"/>
    <col min="12035" max="12035" width="15.5546875" style="9" customWidth="1"/>
    <col min="12036" max="12036" width="0.6640625" style="9" customWidth="1"/>
    <col min="12037" max="12037" width="15.44140625" style="9" customWidth="1"/>
    <col min="12038" max="12288" width="11.44140625" style="9"/>
    <col min="12289" max="12289" width="10.6640625" style="9" customWidth="1"/>
    <col min="12290" max="12290" width="83.5546875" style="9" customWidth="1"/>
    <col min="12291" max="12291" width="15.5546875" style="9" customWidth="1"/>
    <col min="12292" max="12292" width="0.6640625" style="9" customWidth="1"/>
    <col min="12293" max="12293" width="15.44140625" style="9" customWidth="1"/>
    <col min="12294" max="12544" width="11.44140625" style="9"/>
    <col min="12545" max="12545" width="10.6640625" style="9" customWidth="1"/>
    <col min="12546" max="12546" width="83.5546875" style="9" customWidth="1"/>
    <col min="12547" max="12547" width="15.5546875" style="9" customWidth="1"/>
    <col min="12548" max="12548" width="0.6640625" style="9" customWidth="1"/>
    <col min="12549" max="12549" width="15.44140625" style="9" customWidth="1"/>
    <col min="12550" max="12800" width="11.44140625" style="9"/>
    <col min="12801" max="12801" width="10.6640625" style="9" customWidth="1"/>
    <col min="12802" max="12802" width="83.5546875" style="9" customWidth="1"/>
    <col min="12803" max="12803" width="15.5546875" style="9" customWidth="1"/>
    <col min="12804" max="12804" width="0.6640625" style="9" customWidth="1"/>
    <col min="12805" max="12805" width="15.44140625" style="9" customWidth="1"/>
    <col min="12806" max="13056" width="11.44140625" style="9"/>
    <col min="13057" max="13057" width="10.6640625" style="9" customWidth="1"/>
    <col min="13058" max="13058" width="83.5546875" style="9" customWidth="1"/>
    <col min="13059" max="13059" width="15.5546875" style="9" customWidth="1"/>
    <col min="13060" max="13060" width="0.6640625" style="9" customWidth="1"/>
    <col min="13061" max="13061" width="15.44140625" style="9" customWidth="1"/>
    <col min="13062" max="13312" width="11.44140625" style="9"/>
    <col min="13313" max="13313" width="10.6640625" style="9" customWidth="1"/>
    <col min="13314" max="13314" width="83.5546875" style="9" customWidth="1"/>
    <col min="13315" max="13315" width="15.5546875" style="9" customWidth="1"/>
    <col min="13316" max="13316" width="0.6640625" style="9" customWidth="1"/>
    <col min="13317" max="13317" width="15.44140625" style="9" customWidth="1"/>
    <col min="13318" max="13568" width="11.44140625" style="9"/>
    <col min="13569" max="13569" width="10.6640625" style="9" customWidth="1"/>
    <col min="13570" max="13570" width="83.5546875" style="9" customWidth="1"/>
    <col min="13571" max="13571" width="15.5546875" style="9" customWidth="1"/>
    <col min="13572" max="13572" width="0.6640625" style="9" customWidth="1"/>
    <col min="13573" max="13573" width="15.44140625" style="9" customWidth="1"/>
    <col min="13574" max="13824" width="11.44140625" style="9"/>
    <col min="13825" max="13825" width="10.6640625" style="9" customWidth="1"/>
    <col min="13826" max="13826" width="83.5546875" style="9" customWidth="1"/>
    <col min="13827" max="13827" width="15.5546875" style="9" customWidth="1"/>
    <col min="13828" max="13828" width="0.6640625" style="9" customWidth="1"/>
    <col min="13829" max="13829" width="15.44140625" style="9" customWidth="1"/>
    <col min="13830" max="14080" width="11.44140625" style="9"/>
    <col min="14081" max="14081" width="10.6640625" style="9" customWidth="1"/>
    <col min="14082" max="14082" width="83.5546875" style="9" customWidth="1"/>
    <col min="14083" max="14083" width="15.5546875" style="9" customWidth="1"/>
    <col min="14084" max="14084" width="0.6640625" style="9" customWidth="1"/>
    <col min="14085" max="14085" width="15.44140625" style="9" customWidth="1"/>
    <col min="14086" max="14336" width="11.44140625" style="9"/>
    <col min="14337" max="14337" width="10.6640625" style="9" customWidth="1"/>
    <col min="14338" max="14338" width="83.5546875" style="9" customWidth="1"/>
    <col min="14339" max="14339" width="15.5546875" style="9" customWidth="1"/>
    <col min="14340" max="14340" width="0.6640625" style="9" customWidth="1"/>
    <col min="14341" max="14341" width="15.44140625" style="9" customWidth="1"/>
    <col min="14342" max="14592" width="11.44140625" style="9"/>
    <col min="14593" max="14593" width="10.6640625" style="9" customWidth="1"/>
    <col min="14594" max="14594" width="83.5546875" style="9" customWidth="1"/>
    <col min="14595" max="14595" width="15.5546875" style="9" customWidth="1"/>
    <col min="14596" max="14596" width="0.6640625" style="9" customWidth="1"/>
    <col min="14597" max="14597" width="15.44140625" style="9" customWidth="1"/>
    <col min="14598" max="14848" width="11.44140625" style="9"/>
    <col min="14849" max="14849" width="10.6640625" style="9" customWidth="1"/>
    <col min="14850" max="14850" width="83.5546875" style="9" customWidth="1"/>
    <col min="14851" max="14851" width="15.5546875" style="9" customWidth="1"/>
    <col min="14852" max="14852" width="0.6640625" style="9" customWidth="1"/>
    <col min="14853" max="14853" width="15.44140625" style="9" customWidth="1"/>
    <col min="14854" max="15104" width="11.44140625" style="9"/>
    <col min="15105" max="15105" width="10.6640625" style="9" customWidth="1"/>
    <col min="15106" max="15106" width="83.5546875" style="9" customWidth="1"/>
    <col min="15107" max="15107" width="15.5546875" style="9" customWidth="1"/>
    <col min="15108" max="15108" width="0.6640625" style="9" customWidth="1"/>
    <col min="15109" max="15109" width="15.44140625" style="9" customWidth="1"/>
    <col min="15110" max="15360" width="11.44140625" style="9"/>
    <col min="15361" max="15361" width="10.6640625" style="9" customWidth="1"/>
    <col min="15362" max="15362" width="83.5546875" style="9" customWidth="1"/>
    <col min="15363" max="15363" width="15.5546875" style="9" customWidth="1"/>
    <col min="15364" max="15364" width="0.6640625" style="9" customWidth="1"/>
    <col min="15365" max="15365" width="15.44140625" style="9" customWidth="1"/>
    <col min="15366" max="15616" width="11.44140625" style="9"/>
    <col min="15617" max="15617" width="10.6640625" style="9" customWidth="1"/>
    <col min="15618" max="15618" width="83.5546875" style="9" customWidth="1"/>
    <col min="15619" max="15619" width="15.5546875" style="9" customWidth="1"/>
    <col min="15620" max="15620" width="0.6640625" style="9" customWidth="1"/>
    <col min="15621" max="15621" width="15.44140625" style="9" customWidth="1"/>
    <col min="15622" max="15872" width="11.44140625" style="9"/>
    <col min="15873" max="15873" width="10.6640625" style="9" customWidth="1"/>
    <col min="15874" max="15874" width="83.5546875" style="9" customWidth="1"/>
    <col min="15875" max="15875" width="15.5546875" style="9" customWidth="1"/>
    <col min="15876" max="15876" width="0.6640625" style="9" customWidth="1"/>
    <col min="15877" max="15877" width="15.44140625" style="9" customWidth="1"/>
    <col min="15878" max="16128" width="11.44140625" style="9"/>
    <col min="16129" max="16129" width="10.6640625" style="9" customWidth="1"/>
    <col min="16130" max="16130" width="83.5546875" style="9" customWidth="1"/>
    <col min="16131" max="16131" width="15.5546875" style="9" customWidth="1"/>
    <col min="16132" max="16132" width="0.6640625" style="9" customWidth="1"/>
    <col min="16133" max="16133" width="15.44140625" style="9" customWidth="1"/>
    <col min="16134" max="16384" width="11.44140625" style="9"/>
  </cols>
  <sheetData>
    <row r="1" spans="2:5">
      <c r="B1" s="88" t="s">
        <v>409</v>
      </c>
      <c r="C1" s="88"/>
      <c r="D1" s="88"/>
    </row>
    <row r="2" spans="2:5">
      <c r="B2" s="89" t="s">
        <v>396</v>
      </c>
      <c r="C2" s="89"/>
      <c r="D2" s="88"/>
    </row>
    <row r="3" spans="2:5">
      <c r="B3" s="88" t="s">
        <v>410</v>
      </c>
      <c r="C3" s="88"/>
      <c r="D3" s="88"/>
    </row>
    <row r="4" spans="2:5" ht="16.2" thickBot="1">
      <c r="B4" s="38"/>
      <c r="C4" s="39"/>
      <c r="D4" s="38"/>
    </row>
    <row r="5" spans="2:5" ht="16.2" thickTop="1">
      <c r="B5" s="90" t="s">
        <v>1</v>
      </c>
      <c r="C5" s="91"/>
      <c r="D5" s="94" t="s">
        <v>0</v>
      </c>
    </row>
    <row r="6" spans="2:5" ht="15.6" customHeight="1" thickBot="1">
      <c r="B6" s="92"/>
      <c r="C6" s="93"/>
      <c r="D6" s="95"/>
      <c r="E6" s="2"/>
    </row>
    <row r="7" spans="2:5" ht="16.5" hidden="1" customHeight="1" thickTop="1" thickBot="1">
      <c r="B7" s="14"/>
      <c r="C7" s="15"/>
      <c r="D7" s="65"/>
    </row>
    <row r="8" spans="2:5" ht="16.2" thickTop="1">
      <c r="B8" s="46" t="s">
        <v>2</v>
      </c>
      <c r="C8" s="47"/>
      <c r="D8" s="66">
        <v>282173936</v>
      </c>
      <c r="E8" s="24"/>
    </row>
    <row r="9" spans="2:5">
      <c r="B9" s="48" t="s">
        <v>412</v>
      </c>
      <c r="C9" s="49"/>
      <c r="D9" s="67">
        <v>168817054</v>
      </c>
      <c r="E9" s="24"/>
    </row>
    <row r="10" spans="2:5">
      <c r="B10" s="50">
        <v>111</v>
      </c>
      <c r="C10" s="51" t="s">
        <v>9</v>
      </c>
      <c r="D10" s="68"/>
    </row>
    <row r="11" spans="2:5">
      <c r="B11" s="50">
        <v>112</v>
      </c>
      <c r="C11" s="51" t="s">
        <v>10</v>
      </c>
      <c r="D11" s="68"/>
    </row>
    <row r="12" spans="2:5">
      <c r="B12" s="50">
        <v>113</v>
      </c>
      <c r="C12" s="51" t="s">
        <v>11</v>
      </c>
      <c r="D12" s="68">
        <v>168817054</v>
      </c>
    </row>
    <row r="13" spans="2:5">
      <c r="B13" s="50">
        <v>114</v>
      </c>
      <c r="C13" s="51" t="s">
        <v>12</v>
      </c>
      <c r="D13" s="68"/>
    </row>
    <row r="14" spans="2:5">
      <c r="B14" s="48" t="s">
        <v>413</v>
      </c>
      <c r="C14" s="49"/>
      <c r="D14" s="67">
        <v>294999</v>
      </c>
    </row>
    <row r="15" spans="2:5">
      <c r="B15" s="50">
        <v>121</v>
      </c>
      <c r="C15" s="51" t="s">
        <v>13</v>
      </c>
      <c r="D15" s="68">
        <v>294999</v>
      </c>
    </row>
    <row r="16" spans="2:5">
      <c r="B16" s="50">
        <v>122</v>
      </c>
      <c r="C16" s="51" t="s">
        <v>14</v>
      </c>
      <c r="D16" s="68"/>
    </row>
    <row r="17" spans="2:4">
      <c r="B17" s="50">
        <v>123</v>
      </c>
      <c r="C17" s="51" t="s">
        <v>15</v>
      </c>
      <c r="D17" s="68"/>
    </row>
    <row r="18" spans="2:4" ht="27">
      <c r="B18" s="50">
        <v>124</v>
      </c>
      <c r="C18" s="51" t="s">
        <v>16</v>
      </c>
      <c r="D18" s="68"/>
    </row>
    <row r="19" spans="2:4">
      <c r="B19" s="48" t="s">
        <v>3</v>
      </c>
      <c r="C19" s="49"/>
      <c r="D19" s="67">
        <v>61149839</v>
      </c>
    </row>
    <row r="20" spans="2:4">
      <c r="B20" s="50">
        <v>131</v>
      </c>
      <c r="C20" s="51" t="s">
        <v>17</v>
      </c>
      <c r="D20" s="68">
        <v>410000</v>
      </c>
    </row>
    <row r="21" spans="2:4">
      <c r="B21" s="50">
        <v>132</v>
      </c>
      <c r="C21" s="51" t="s">
        <v>18</v>
      </c>
      <c r="D21" s="68">
        <v>26618640</v>
      </c>
    </row>
    <row r="22" spans="2:4">
      <c r="B22" s="50">
        <v>133</v>
      </c>
      <c r="C22" s="51" t="s">
        <v>19</v>
      </c>
      <c r="D22" s="68"/>
    </row>
    <row r="23" spans="2:4">
      <c r="B23" s="50">
        <v>134</v>
      </c>
      <c r="C23" s="51" t="s">
        <v>20</v>
      </c>
      <c r="D23" s="68">
        <v>34121199</v>
      </c>
    </row>
    <row r="24" spans="2:4">
      <c r="B24" s="50">
        <v>135</v>
      </c>
      <c r="C24" s="51" t="s">
        <v>21</v>
      </c>
      <c r="D24" s="68"/>
    </row>
    <row r="25" spans="2:4">
      <c r="B25" s="50">
        <v>136</v>
      </c>
      <c r="C25" s="51" t="s">
        <v>22</v>
      </c>
      <c r="D25" s="68"/>
    </row>
    <row r="26" spans="2:4">
      <c r="B26" s="50">
        <v>137</v>
      </c>
      <c r="C26" s="51" t="s">
        <v>23</v>
      </c>
      <c r="D26" s="68"/>
    </row>
    <row r="27" spans="2:4">
      <c r="B27" s="50">
        <v>138</v>
      </c>
      <c r="C27" s="51" t="s">
        <v>24</v>
      </c>
      <c r="D27" s="68"/>
    </row>
    <row r="28" spans="2:4">
      <c r="B28" s="48" t="s">
        <v>4</v>
      </c>
      <c r="C28" s="49"/>
      <c r="D28" s="67">
        <v>37162022</v>
      </c>
    </row>
    <row r="29" spans="2:4">
      <c r="B29" s="50">
        <v>141</v>
      </c>
      <c r="C29" s="51" t="s">
        <v>25</v>
      </c>
      <c r="D29" s="69">
        <v>31243672</v>
      </c>
    </row>
    <row r="30" spans="2:4">
      <c r="B30" s="50">
        <v>142</v>
      </c>
      <c r="C30" s="51" t="s">
        <v>26</v>
      </c>
      <c r="D30" s="69">
        <v>5918350</v>
      </c>
    </row>
    <row r="31" spans="2:4">
      <c r="B31" s="50">
        <v>143</v>
      </c>
      <c r="C31" s="51" t="s">
        <v>27</v>
      </c>
      <c r="D31" s="69"/>
    </row>
    <row r="32" spans="2:4">
      <c r="B32" s="50">
        <v>144</v>
      </c>
      <c r="C32" s="51" t="s">
        <v>28</v>
      </c>
      <c r="D32" s="69"/>
    </row>
    <row r="33" spans="2:4">
      <c r="B33" s="48" t="s">
        <v>401</v>
      </c>
      <c r="C33" s="49"/>
      <c r="D33" s="67">
        <v>10225976</v>
      </c>
    </row>
    <row r="34" spans="2:4">
      <c r="B34" s="50">
        <v>151</v>
      </c>
      <c r="C34" s="51" t="s">
        <v>29</v>
      </c>
      <c r="D34" s="68"/>
    </row>
    <row r="35" spans="2:4">
      <c r="B35" s="50">
        <v>152</v>
      </c>
      <c r="C35" s="51" t="s">
        <v>30</v>
      </c>
      <c r="D35" s="68"/>
    </row>
    <row r="36" spans="2:4">
      <c r="B36" s="50">
        <v>153</v>
      </c>
      <c r="C36" s="51" t="s">
        <v>31</v>
      </c>
      <c r="D36" s="68">
        <v>7166447</v>
      </c>
    </row>
    <row r="37" spans="2:4">
      <c r="B37" s="50">
        <v>154</v>
      </c>
      <c r="C37" s="51" t="s">
        <v>32</v>
      </c>
      <c r="D37" s="68"/>
    </row>
    <row r="38" spans="2:4">
      <c r="B38" s="50">
        <v>155</v>
      </c>
      <c r="C38" s="51" t="s">
        <v>33</v>
      </c>
      <c r="D38" s="68"/>
    </row>
    <row r="39" spans="2:4">
      <c r="B39" s="50">
        <v>159</v>
      </c>
      <c r="C39" s="51" t="s">
        <v>34</v>
      </c>
      <c r="D39" s="68">
        <v>3059529</v>
      </c>
    </row>
    <row r="40" spans="2:4">
      <c r="B40" s="48" t="s">
        <v>35</v>
      </c>
      <c r="C40" s="49"/>
      <c r="D40" s="67">
        <v>0</v>
      </c>
    </row>
    <row r="41" spans="2:4">
      <c r="B41" s="50">
        <v>161</v>
      </c>
      <c r="C41" s="51" t="s">
        <v>36</v>
      </c>
      <c r="D41" s="68">
        <v>0</v>
      </c>
    </row>
    <row r="42" spans="2:4">
      <c r="B42" s="48" t="s">
        <v>402</v>
      </c>
      <c r="C42" s="49"/>
      <c r="D42" s="67">
        <v>4524046</v>
      </c>
    </row>
    <row r="43" spans="2:4">
      <c r="B43" s="50">
        <v>171</v>
      </c>
      <c r="C43" s="51" t="s">
        <v>37</v>
      </c>
      <c r="D43" s="69">
        <v>4524046</v>
      </c>
    </row>
    <row r="44" spans="2:4">
      <c r="B44" s="50">
        <v>172</v>
      </c>
      <c r="C44" s="51" t="s">
        <v>38</v>
      </c>
      <c r="D44" s="69"/>
    </row>
    <row r="45" spans="2:4">
      <c r="B45" s="46" t="s">
        <v>5</v>
      </c>
      <c r="C45" s="47"/>
      <c r="D45" s="66">
        <v>16738644</v>
      </c>
    </row>
    <row r="46" spans="2:4">
      <c r="B46" s="48" t="s">
        <v>403</v>
      </c>
      <c r="C46" s="49"/>
      <c r="D46" s="67">
        <v>8325052</v>
      </c>
    </row>
    <row r="47" spans="2:4">
      <c r="B47" s="50">
        <v>211</v>
      </c>
      <c r="C47" s="51" t="s">
        <v>39</v>
      </c>
      <c r="D47" s="68">
        <v>3495076</v>
      </c>
    </row>
    <row r="48" spans="2:4">
      <c r="B48" s="50">
        <v>212</v>
      </c>
      <c r="C48" s="51" t="s">
        <v>40</v>
      </c>
      <c r="D48" s="68">
        <v>811596</v>
      </c>
    </row>
    <row r="49" spans="2:5">
      <c r="B49" s="50">
        <v>213</v>
      </c>
      <c r="C49" s="51" t="s">
        <v>41</v>
      </c>
      <c r="D49" s="68"/>
    </row>
    <row r="50" spans="2:5">
      <c r="B50" s="50">
        <v>214</v>
      </c>
      <c r="C50" s="51" t="s">
        <v>42</v>
      </c>
      <c r="D50" s="68">
        <v>2992404</v>
      </c>
    </row>
    <row r="51" spans="2:5" ht="16.2" thickBot="1">
      <c r="B51" s="61">
        <v>215</v>
      </c>
      <c r="C51" s="62" t="s">
        <v>43</v>
      </c>
      <c r="D51" s="70">
        <v>69984</v>
      </c>
    </row>
    <row r="52" spans="2:5" ht="16.2" thickTop="1">
      <c r="B52" s="50">
        <v>216</v>
      </c>
      <c r="C52" s="51" t="s">
        <v>44</v>
      </c>
      <c r="D52" s="68">
        <v>955992</v>
      </c>
    </row>
    <row r="53" spans="2:5">
      <c r="B53" s="50">
        <v>217</v>
      </c>
      <c r="C53" s="51" t="s">
        <v>45</v>
      </c>
      <c r="D53" s="68"/>
    </row>
    <row r="54" spans="2:5">
      <c r="B54" s="50">
        <v>218</v>
      </c>
      <c r="C54" s="51" t="s">
        <v>46</v>
      </c>
      <c r="D54" s="68">
        <v>0</v>
      </c>
    </row>
    <row r="55" spans="2:5">
      <c r="B55" s="48" t="s">
        <v>6</v>
      </c>
      <c r="C55" s="49"/>
      <c r="D55" s="67">
        <v>1260016</v>
      </c>
    </row>
    <row r="56" spans="2:5">
      <c r="B56" s="50">
        <v>221</v>
      </c>
      <c r="C56" s="51" t="s">
        <v>47</v>
      </c>
      <c r="D56" s="68">
        <v>1260016</v>
      </c>
    </row>
    <row r="57" spans="2:5">
      <c r="B57" s="50">
        <v>222</v>
      </c>
      <c r="C57" s="51" t="s">
        <v>48</v>
      </c>
      <c r="D57" s="68"/>
    </row>
    <row r="58" spans="2:5">
      <c r="B58" s="50">
        <v>223</v>
      </c>
      <c r="C58" s="51" t="s">
        <v>49</v>
      </c>
      <c r="D58" s="68"/>
    </row>
    <row r="59" spans="2:5" ht="14.4">
      <c r="B59" s="48" t="s">
        <v>417</v>
      </c>
      <c r="C59" s="49"/>
      <c r="D59" s="67">
        <v>0</v>
      </c>
      <c r="E59" s="29"/>
    </row>
    <row r="60" spans="2:5">
      <c r="B60" s="50">
        <v>231</v>
      </c>
      <c r="C60" s="51" t="s">
        <v>50</v>
      </c>
      <c r="D60" s="68">
        <v>0</v>
      </c>
    </row>
    <row r="61" spans="2:5">
      <c r="B61" s="50">
        <v>232</v>
      </c>
      <c r="C61" s="51" t="s">
        <v>51</v>
      </c>
      <c r="D61" s="68">
        <v>0</v>
      </c>
    </row>
    <row r="62" spans="2:5">
      <c r="B62" s="50">
        <v>233</v>
      </c>
      <c r="C62" s="51" t="s">
        <v>52</v>
      </c>
      <c r="D62" s="68">
        <v>0</v>
      </c>
    </row>
    <row r="63" spans="2:5">
      <c r="B63" s="50">
        <v>234</v>
      </c>
      <c r="C63" s="51" t="s">
        <v>53</v>
      </c>
      <c r="D63" s="68">
        <v>0</v>
      </c>
    </row>
    <row r="64" spans="2:5">
      <c r="B64" s="50">
        <v>235</v>
      </c>
      <c r="C64" s="51" t="s">
        <v>54</v>
      </c>
      <c r="D64" s="68">
        <v>0</v>
      </c>
    </row>
    <row r="65" spans="2:4">
      <c r="B65" s="50">
        <v>236</v>
      </c>
      <c r="C65" s="51" t="s">
        <v>55</v>
      </c>
      <c r="D65" s="68">
        <v>0</v>
      </c>
    </row>
    <row r="66" spans="2:4">
      <c r="B66" s="50">
        <v>237</v>
      </c>
      <c r="C66" s="51" t="s">
        <v>56</v>
      </c>
      <c r="D66" s="68">
        <v>0</v>
      </c>
    </row>
    <row r="67" spans="2:4">
      <c r="B67" s="50">
        <v>238</v>
      </c>
      <c r="C67" s="51" t="s">
        <v>57</v>
      </c>
      <c r="D67" s="68">
        <v>0</v>
      </c>
    </row>
    <row r="68" spans="2:4">
      <c r="B68" s="50">
        <v>239</v>
      </c>
      <c r="C68" s="51" t="s">
        <v>58</v>
      </c>
      <c r="D68" s="68">
        <v>0</v>
      </c>
    </row>
    <row r="69" spans="2:4">
      <c r="B69" s="48" t="s">
        <v>433</v>
      </c>
      <c r="C69" s="49"/>
      <c r="D69" s="67">
        <v>727212</v>
      </c>
    </row>
    <row r="70" spans="2:4">
      <c r="B70" s="50">
        <v>241</v>
      </c>
      <c r="C70" s="51" t="s">
        <v>59</v>
      </c>
      <c r="D70" s="68"/>
    </row>
    <row r="71" spans="2:4">
      <c r="B71" s="50">
        <v>242</v>
      </c>
      <c r="C71" s="51" t="s">
        <v>60</v>
      </c>
      <c r="D71" s="68">
        <v>57204</v>
      </c>
    </row>
    <row r="72" spans="2:4">
      <c r="B72" s="50">
        <v>243</v>
      </c>
      <c r="C72" s="51" t="s">
        <v>61</v>
      </c>
      <c r="D72" s="68"/>
    </row>
    <row r="73" spans="2:4">
      <c r="B73" s="50">
        <v>244</v>
      </c>
      <c r="C73" s="51" t="s">
        <v>62</v>
      </c>
      <c r="D73" s="68"/>
    </row>
    <row r="74" spans="2:4">
      <c r="B74" s="50">
        <v>245</v>
      </c>
      <c r="C74" s="51" t="s">
        <v>63</v>
      </c>
      <c r="D74" s="68"/>
    </row>
    <row r="75" spans="2:4">
      <c r="B75" s="50">
        <v>246</v>
      </c>
      <c r="C75" s="51" t="s">
        <v>64</v>
      </c>
      <c r="D75" s="68">
        <v>346008</v>
      </c>
    </row>
    <row r="76" spans="2:4">
      <c r="B76" s="50">
        <v>247</v>
      </c>
      <c r="C76" s="51" t="s">
        <v>65</v>
      </c>
      <c r="D76" s="68"/>
    </row>
    <row r="77" spans="2:4">
      <c r="B77" s="50">
        <v>248</v>
      </c>
      <c r="C77" s="51" t="s">
        <v>66</v>
      </c>
      <c r="D77" s="68">
        <v>180000</v>
      </c>
    </row>
    <row r="78" spans="2:4">
      <c r="B78" s="50">
        <v>249</v>
      </c>
      <c r="C78" s="51" t="s">
        <v>67</v>
      </c>
      <c r="D78" s="68">
        <v>144000</v>
      </c>
    </row>
    <row r="79" spans="2:4">
      <c r="B79" s="48" t="s">
        <v>419</v>
      </c>
      <c r="C79" s="49"/>
      <c r="D79" s="67">
        <v>64212</v>
      </c>
    </row>
    <row r="80" spans="2:4">
      <c r="B80" s="50">
        <v>251</v>
      </c>
      <c r="C80" s="51" t="s">
        <v>68</v>
      </c>
      <c r="D80" s="68"/>
    </row>
    <row r="81" spans="2:4">
      <c r="B81" s="50">
        <v>252</v>
      </c>
      <c r="C81" s="51" t="s">
        <v>69</v>
      </c>
      <c r="D81" s="68"/>
    </row>
    <row r="82" spans="2:4">
      <c r="B82" s="50">
        <v>253</v>
      </c>
      <c r="C82" s="51" t="s">
        <v>70</v>
      </c>
      <c r="D82" s="68">
        <v>64212</v>
      </c>
    </row>
    <row r="83" spans="2:4">
      <c r="B83" s="50">
        <v>254</v>
      </c>
      <c r="C83" s="51" t="s">
        <v>71</v>
      </c>
      <c r="D83" s="68"/>
    </row>
    <row r="84" spans="2:4">
      <c r="B84" s="50">
        <v>255</v>
      </c>
      <c r="C84" s="51" t="s">
        <v>72</v>
      </c>
      <c r="D84" s="68"/>
    </row>
    <row r="85" spans="2:4">
      <c r="B85" s="50">
        <v>256</v>
      </c>
      <c r="C85" s="51" t="s">
        <v>73</v>
      </c>
      <c r="D85" s="68"/>
    </row>
    <row r="86" spans="2:4">
      <c r="B86" s="50">
        <v>259</v>
      </c>
      <c r="C86" s="51" t="s">
        <v>74</v>
      </c>
      <c r="D86" s="68"/>
    </row>
    <row r="87" spans="2:4">
      <c r="B87" s="48" t="s">
        <v>75</v>
      </c>
      <c r="C87" s="49"/>
      <c r="D87" s="67">
        <v>4838000</v>
      </c>
    </row>
    <row r="88" spans="2:4">
      <c r="B88" s="50">
        <v>261</v>
      </c>
      <c r="C88" s="51" t="s">
        <v>76</v>
      </c>
      <c r="D88" s="68">
        <v>4838000</v>
      </c>
    </row>
    <row r="89" spans="2:4">
      <c r="B89" s="50">
        <v>262</v>
      </c>
      <c r="C89" s="51" t="s">
        <v>77</v>
      </c>
      <c r="D89" s="68"/>
    </row>
    <row r="90" spans="2:4">
      <c r="B90" s="48" t="s">
        <v>420</v>
      </c>
      <c r="C90" s="49"/>
      <c r="D90" s="67">
        <v>761808</v>
      </c>
    </row>
    <row r="91" spans="2:4">
      <c r="B91" s="50">
        <v>271</v>
      </c>
      <c r="C91" s="51" t="s">
        <v>78</v>
      </c>
      <c r="D91" s="68">
        <v>461808</v>
      </c>
    </row>
    <row r="92" spans="2:4">
      <c r="B92" s="50">
        <v>272</v>
      </c>
      <c r="C92" s="51" t="s">
        <v>79</v>
      </c>
      <c r="D92" s="68">
        <v>300000</v>
      </c>
    </row>
    <row r="93" spans="2:4">
      <c r="B93" s="50">
        <v>273</v>
      </c>
      <c r="C93" s="51" t="s">
        <v>80</v>
      </c>
      <c r="D93" s="68"/>
    </row>
    <row r="94" spans="2:4">
      <c r="B94" s="50">
        <v>274</v>
      </c>
      <c r="C94" s="51" t="s">
        <v>81</v>
      </c>
      <c r="D94" s="68"/>
    </row>
    <row r="95" spans="2:4">
      <c r="B95" s="50">
        <v>275</v>
      </c>
      <c r="C95" s="51" t="s">
        <v>82</v>
      </c>
      <c r="D95" s="68"/>
    </row>
    <row r="96" spans="2:4" ht="16.2" thickBot="1">
      <c r="B96" s="63" t="s">
        <v>83</v>
      </c>
      <c r="C96" s="64"/>
      <c r="D96" s="84">
        <v>0</v>
      </c>
    </row>
    <row r="97" spans="2:4" ht="16.2" thickTop="1">
      <c r="B97" s="50">
        <v>281</v>
      </c>
      <c r="C97" s="51" t="s">
        <v>84</v>
      </c>
      <c r="D97" s="68">
        <v>0</v>
      </c>
    </row>
    <row r="98" spans="2:4">
      <c r="B98" s="50">
        <v>282</v>
      </c>
      <c r="C98" s="51" t="s">
        <v>85</v>
      </c>
      <c r="D98" s="68">
        <v>0</v>
      </c>
    </row>
    <row r="99" spans="2:4">
      <c r="B99" s="50">
        <v>283</v>
      </c>
      <c r="C99" s="51" t="s">
        <v>86</v>
      </c>
      <c r="D99" s="68">
        <v>0</v>
      </c>
    </row>
    <row r="100" spans="2:4">
      <c r="B100" s="48" t="s">
        <v>87</v>
      </c>
      <c r="C100" s="49"/>
      <c r="D100" s="67">
        <v>762344</v>
      </c>
    </row>
    <row r="101" spans="2:4">
      <c r="B101" s="50">
        <v>291</v>
      </c>
      <c r="C101" s="51" t="s">
        <v>88</v>
      </c>
      <c r="D101" s="68">
        <v>85008</v>
      </c>
    </row>
    <row r="102" spans="2:4">
      <c r="B102" s="50">
        <v>292</v>
      </c>
      <c r="C102" s="51" t="s">
        <v>89</v>
      </c>
      <c r="D102" s="68">
        <v>55008</v>
      </c>
    </row>
    <row r="103" spans="2:4" ht="27">
      <c r="B103" s="50">
        <v>293</v>
      </c>
      <c r="C103" s="51" t="s">
        <v>90</v>
      </c>
      <c r="D103" s="68"/>
    </row>
    <row r="104" spans="2:4" ht="16.95" customHeight="1">
      <c r="B104" s="50">
        <v>294</v>
      </c>
      <c r="C104" s="51" t="s">
        <v>91</v>
      </c>
      <c r="D104" s="68">
        <v>227328</v>
      </c>
    </row>
    <row r="105" spans="2:4">
      <c r="B105" s="50">
        <v>295</v>
      </c>
      <c r="C105" s="51" t="s">
        <v>92</v>
      </c>
      <c r="D105" s="68"/>
    </row>
    <row r="106" spans="2:4">
      <c r="B106" s="50">
        <v>296</v>
      </c>
      <c r="C106" s="51" t="s">
        <v>93</v>
      </c>
      <c r="D106" s="68"/>
    </row>
    <row r="107" spans="2:4">
      <c r="B107" s="50">
        <v>297</v>
      </c>
      <c r="C107" s="51" t="s">
        <v>94</v>
      </c>
      <c r="D107" s="68"/>
    </row>
    <row r="108" spans="2:4">
      <c r="B108" s="50">
        <v>298</v>
      </c>
      <c r="C108" s="51" t="s">
        <v>95</v>
      </c>
      <c r="D108" s="68"/>
    </row>
    <row r="109" spans="2:4">
      <c r="B109" s="50">
        <v>299</v>
      </c>
      <c r="C109" s="51" t="s">
        <v>96</v>
      </c>
      <c r="D109" s="68">
        <v>395000</v>
      </c>
    </row>
    <row r="110" spans="2:4">
      <c r="B110" s="46" t="s">
        <v>7</v>
      </c>
      <c r="C110" s="47"/>
      <c r="D110" s="66">
        <v>25808100</v>
      </c>
    </row>
    <row r="111" spans="2:4">
      <c r="B111" s="48" t="s">
        <v>404</v>
      </c>
      <c r="C111" s="49"/>
      <c r="D111" s="67">
        <v>6543732</v>
      </c>
    </row>
    <row r="112" spans="2:4">
      <c r="B112" s="50">
        <v>311</v>
      </c>
      <c r="C112" s="51" t="s">
        <v>97</v>
      </c>
      <c r="D112" s="68">
        <v>4960116</v>
      </c>
    </row>
    <row r="113" spans="2:4">
      <c r="B113" s="50">
        <v>312</v>
      </c>
      <c r="C113" s="51" t="s">
        <v>98</v>
      </c>
      <c r="D113" s="68"/>
    </row>
    <row r="114" spans="2:4">
      <c r="B114" s="50">
        <v>313</v>
      </c>
      <c r="C114" s="51" t="s">
        <v>99</v>
      </c>
      <c r="D114" s="68">
        <v>80004</v>
      </c>
    </row>
    <row r="115" spans="2:4">
      <c r="B115" s="50">
        <v>314</v>
      </c>
      <c r="C115" s="51" t="s">
        <v>100</v>
      </c>
      <c r="D115" s="68">
        <v>837612</v>
      </c>
    </row>
    <row r="116" spans="2:4">
      <c r="B116" s="50">
        <v>315</v>
      </c>
      <c r="C116" s="51" t="s">
        <v>101</v>
      </c>
      <c r="D116" s="68"/>
    </row>
    <row r="117" spans="2:4">
      <c r="B117" s="50">
        <v>316</v>
      </c>
      <c r="C117" s="51" t="s">
        <v>102</v>
      </c>
      <c r="D117" s="68"/>
    </row>
    <row r="118" spans="2:4">
      <c r="B118" s="50">
        <v>317</v>
      </c>
      <c r="C118" s="51" t="s">
        <v>103</v>
      </c>
      <c r="D118" s="68"/>
    </row>
    <row r="119" spans="2:4">
      <c r="B119" s="50">
        <v>318</v>
      </c>
      <c r="C119" s="51" t="s">
        <v>104</v>
      </c>
      <c r="D119" s="68">
        <v>666000</v>
      </c>
    </row>
    <row r="120" spans="2:4">
      <c r="B120" s="50">
        <v>319</v>
      </c>
      <c r="C120" s="51" t="s">
        <v>105</v>
      </c>
      <c r="D120" s="68"/>
    </row>
    <row r="121" spans="2:4">
      <c r="B121" s="48" t="s">
        <v>106</v>
      </c>
      <c r="C121" s="49"/>
      <c r="D121" s="67">
        <v>3034176</v>
      </c>
    </row>
    <row r="122" spans="2:4">
      <c r="B122" s="50">
        <v>321</v>
      </c>
      <c r="C122" s="51" t="s">
        <v>107</v>
      </c>
      <c r="D122" s="68"/>
    </row>
    <row r="123" spans="2:4">
      <c r="B123" s="50">
        <v>322</v>
      </c>
      <c r="C123" s="51" t="s">
        <v>108</v>
      </c>
      <c r="D123" s="68">
        <v>797976</v>
      </c>
    </row>
    <row r="124" spans="2:4">
      <c r="B124" s="50">
        <v>323</v>
      </c>
      <c r="C124" s="51" t="s">
        <v>109</v>
      </c>
      <c r="D124" s="68">
        <v>2031204</v>
      </c>
    </row>
    <row r="125" spans="2:4">
      <c r="B125" s="50">
        <v>324</v>
      </c>
      <c r="C125" s="51" t="s">
        <v>110</v>
      </c>
      <c r="D125" s="68"/>
    </row>
    <row r="126" spans="2:4">
      <c r="B126" s="50">
        <v>325</v>
      </c>
      <c r="C126" s="51" t="s">
        <v>111</v>
      </c>
      <c r="D126" s="68">
        <v>204996</v>
      </c>
    </row>
    <row r="127" spans="2:4">
      <c r="B127" s="50">
        <v>326</v>
      </c>
      <c r="C127" s="51" t="s">
        <v>112</v>
      </c>
      <c r="D127" s="68"/>
    </row>
    <row r="128" spans="2:4">
      <c r="B128" s="50">
        <v>327</v>
      </c>
      <c r="C128" s="51" t="s">
        <v>113</v>
      </c>
      <c r="D128" s="68"/>
    </row>
    <row r="129" spans="2:4">
      <c r="B129" s="50">
        <v>328</v>
      </c>
      <c r="C129" s="51" t="s">
        <v>114</v>
      </c>
      <c r="D129" s="68"/>
    </row>
    <row r="130" spans="2:4">
      <c r="B130" s="50">
        <v>329</v>
      </c>
      <c r="C130" s="51" t="s">
        <v>115</v>
      </c>
      <c r="D130" s="68"/>
    </row>
    <row r="131" spans="2:4">
      <c r="B131" s="48" t="s">
        <v>422</v>
      </c>
      <c r="C131" s="49"/>
      <c r="D131" s="67">
        <v>3811256</v>
      </c>
    </row>
    <row r="132" spans="2:4">
      <c r="B132" s="50">
        <v>331</v>
      </c>
      <c r="C132" s="51" t="s">
        <v>116</v>
      </c>
      <c r="D132" s="68"/>
    </row>
    <row r="133" spans="2:4">
      <c r="B133" s="50">
        <v>332</v>
      </c>
      <c r="C133" s="51" t="s">
        <v>117</v>
      </c>
      <c r="D133" s="68"/>
    </row>
    <row r="134" spans="2:4" ht="16.2" customHeight="1">
      <c r="B134" s="50">
        <v>333</v>
      </c>
      <c r="C134" s="51" t="s">
        <v>118</v>
      </c>
      <c r="D134" s="68">
        <v>850000</v>
      </c>
    </row>
    <row r="135" spans="2:4">
      <c r="B135" s="50">
        <v>334</v>
      </c>
      <c r="C135" s="51" t="s">
        <v>119</v>
      </c>
      <c r="D135" s="68">
        <v>850024</v>
      </c>
    </row>
    <row r="136" spans="2:4">
      <c r="B136" s="50">
        <v>335</v>
      </c>
      <c r="C136" s="51" t="s">
        <v>120</v>
      </c>
      <c r="D136" s="68"/>
    </row>
    <row r="137" spans="2:4">
      <c r="B137" s="50">
        <v>336</v>
      </c>
      <c r="C137" s="51" t="s">
        <v>121</v>
      </c>
      <c r="D137" s="68"/>
    </row>
    <row r="138" spans="2:4">
      <c r="B138" s="50">
        <v>337</v>
      </c>
      <c r="C138" s="51" t="s">
        <v>122</v>
      </c>
      <c r="D138" s="68"/>
    </row>
    <row r="139" spans="2:4">
      <c r="B139" s="50">
        <v>338</v>
      </c>
      <c r="C139" s="51" t="s">
        <v>123</v>
      </c>
      <c r="D139" s="68">
        <v>2111232</v>
      </c>
    </row>
    <row r="140" spans="2:4" ht="16.2" thickBot="1">
      <c r="B140" s="61">
        <v>339</v>
      </c>
      <c r="C140" s="62" t="s">
        <v>124</v>
      </c>
      <c r="D140" s="70"/>
    </row>
    <row r="141" spans="2:4" ht="16.2" thickTop="1">
      <c r="B141" s="48" t="s">
        <v>125</v>
      </c>
      <c r="C141" s="49"/>
      <c r="D141" s="67">
        <v>412008</v>
      </c>
    </row>
    <row r="142" spans="2:4">
      <c r="B142" s="50">
        <v>341</v>
      </c>
      <c r="C142" s="51" t="s">
        <v>126</v>
      </c>
      <c r="D142" s="68">
        <v>20004</v>
      </c>
    </row>
    <row r="143" spans="2:4">
      <c r="B143" s="50">
        <v>342</v>
      </c>
      <c r="C143" s="51" t="s">
        <v>127</v>
      </c>
      <c r="D143" s="68"/>
    </row>
    <row r="144" spans="2:4">
      <c r="B144" s="50">
        <v>343</v>
      </c>
      <c r="C144" s="51" t="s">
        <v>128</v>
      </c>
      <c r="D144" s="68"/>
    </row>
    <row r="145" spans="2:4">
      <c r="B145" s="50">
        <v>344</v>
      </c>
      <c r="C145" s="51" t="s">
        <v>129</v>
      </c>
      <c r="D145" s="68"/>
    </row>
    <row r="146" spans="2:4">
      <c r="B146" s="50">
        <v>345</v>
      </c>
      <c r="C146" s="51" t="s">
        <v>130</v>
      </c>
      <c r="D146" s="68">
        <v>384996</v>
      </c>
    </row>
    <row r="147" spans="2:4">
      <c r="B147" s="50">
        <v>346</v>
      </c>
      <c r="C147" s="51" t="s">
        <v>131</v>
      </c>
      <c r="D147" s="68"/>
    </row>
    <row r="148" spans="2:4">
      <c r="B148" s="50">
        <v>347</v>
      </c>
      <c r="C148" s="51" t="s">
        <v>132</v>
      </c>
      <c r="D148" s="68">
        <v>7008</v>
      </c>
    </row>
    <row r="149" spans="2:4">
      <c r="B149" s="50">
        <v>348</v>
      </c>
      <c r="C149" s="51" t="s">
        <v>133</v>
      </c>
      <c r="D149" s="68"/>
    </row>
    <row r="150" spans="2:4">
      <c r="B150" s="50">
        <v>349</v>
      </c>
      <c r="C150" s="51" t="s">
        <v>134</v>
      </c>
      <c r="D150" s="68"/>
    </row>
    <row r="151" spans="2:4">
      <c r="B151" s="48" t="s">
        <v>423</v>
      </c>
      <c r="C151" s="49"/>
      <c r="D151" s="67">
        <v>2124416</v>
      </c>
    </row>
    <row r="152" spans="2:4">
      <c r="B152" s="52">
        <v>351</v>
      </c>
      <c r="C152" s="51" t="s">
        <v>135</v>
      </c>
      <c r="D152" s="68">
        <v>361400</v>
      </c>
    </row>
    <row r="153" spans="2:4" ht="27">
      <c r="B153" s="52">
        <v>352</v>
      </c>
      <c r="C153" s="51" t="s">
        <v>136</v>
      </c>
      <c r="D153" s="68">
        <v>182016</v>
      </c>
    </row>
    <row r="154" spans="2:4" ht="30" customHeight="1">
      <c r="B154" s="52">
        <v>353</v>
      </c>
      <c r="C154" s="51" t="s">
        <v>137</v>
      </c>
      <c r="D154" s="68">
        <v>234996</v>
      </c>
    </row>
    <row r="155" spans="2:4">
      <c r="B155" s="52">
        <v>354</v>
      </c>
      <c r="C155" s="53" t="s">
        <v>138</v>
      </c>
      <c r="D155" s="68"/>
    </row>
    <row r="156" spans="2:4">
      <c r="B156" s="50">
        <v>355</v>
      </c>
      <c r="C156" s="51" t="s">
        <v>139</v>
      </c>
      <c r="D156" s="68">
        <v>830004</v>
      </c>
    </row>
    <row r="157" spans="2:4">
      <c r="B157" s="50">
        <v>356</v>
      </c>
      <c r="C157" s="51" t="s">
        <v>140</v>
      </c>
      <c r="D157" s="68"/>
    </row>
    <row r="158" spans="2:4">
      <c r="B158" s="50">
        <v>357</v>
      </c>
      <c r="C158" s="51" t="s">
        <v>141</v>
      </c>
      <c r="D158" s="68"/>
    </row>
    <row r="159" spans="2:4">
      <c r="B159" s="50">
        <v>358</v>
      </c>
      <c r="C159" s="51" t="s">
        <v>142</v>
      </c>
      <c r="D159" s="68"/>
    </row>
    <row r="160" spans="2:4">
      <c r="B160" s="50">
        <v>359</v>
      </c>
      <c r="C160" s="51" t="s">
        <v>143</v>
      </c>
      <c r="D160" s="68">
        <v>516000</v>
      </c>
    </row>
    <row r="161" spans="2:4">
      <c r="B161" s="48" t="s">
        <v>424</v>
      </c>
      <c r="C161" s="49"/>
      <c r="D161" s="67">
        <v>341016</v>
      </c>
    </row>
    <row r="162" spans="2:4" ht="27">
      <c r="B162" s="52">
        <v>361</v>
      </c>
      <c r="C162" s="51" t="s">
        <v>144</v>
      </c>
      <c r="D162" s="68"/>
    </row>
    <row r="163" spans="2:4" ht="27">
      <c r="B163" s="52">
        <v>362</v>
      </c>
      <c r="C163" s="51" t="s">
        <v>145</v>
      </c>
      <c r="D163" s="68">
        <v>341016</v>
      </c>
    </row>
    <row r="164" spans="2:4">
      <c r="B164" s="50">
        <v>363</v>
      </c>
      <c r="C164" s="51" t="s">
        <v>146</v>
      </c>
      <c r="D164" s="68"/>
    </row>
    <row r="165" spans="2:4">
      <c r="B165" s="50">
        <v>364</v>
      </c>
      <c r="C165" s="51" t="s">
        <v>147</v>
      </c>
      <c r="D165" s="68"/>
    </row>
    <row r="166" spans="2:4">
      <c r="B166" s="50">
        <v>365</v>
      </c>
      <c r="C166" s="51" t="s">
        <v>148</v>
      </c>
      <c r="D166" s="68"/>
    </row>
    <row r="167" spans="2:4">
      <c r="B167" s="50">
        <v>366</v>
      </c>
      <c r="C167" s="51" t="s">
        <v>149</v>
      </c>
      <c r="D167" s="68"/>
    </row>
    <row r="168" spans="2:4">
      <c r="B168" s="50">
        <v>369</v>
      </c>
      <c r="C168" s="51" t="s">
        <v>150</v>
      </c>
      <c r="D168" s="68"/>
    </row>
    <row r="169" spans="2:4">
      <c r="B169" s="48" t="s">
        <v>425</v>
      </c>
      <c r="C169" s="49"/>
      <c r="D169" s="67">
        <v>1737344</v>
      </c>
    </row>
    <row r="170" spans="2:4">
      <c r="B170" s="50">
        <v>371</v>
      </c>
      <c r="C170" s="51" t="s">
        <v>151</v>
      </c>
      <c r="D170" s="68">
        <v>844748</v>
      </c>
    </row>
    <row r="171" spans="2:4">
      <c r="B171" s="50">
        <v>372</v>
      </c>
      <c r="C171" s="51" t="s">
        <v>152</v>
      </c>
      <c r="D171" s="68">
        <v>12000</v>
      </c>
    </row>
    <row r="172" spans="2:4">
      <c r="B172" s="50">
        <v>373</v>
      </c>
      <c r="C172" s="51" t="s">
        <v>153</v>
      </c>
      <c r="D172" s="68"/>
    </row>
    <row r="173" spans="2:4">
      <c r="B173" s="50">
        <v>374</v>
      </c>
      <c r="C173" s="51" t="s">
        <v>154</v>
      </c>
      <c r="D173" s="68"/>
    </row>
    <row r="174" spans="2:4">
      <c r="B174" s="50">
        <v>375</v>
      </c>
      <c r="C174" s="51" t="s">
        <v>155</v>
      </c>
      <c r="D174" s="68">
        <v>880596</v>
      </c>
    </row>
    <row r="175" spans="2:4">
      <c r="B175" s="50">
        <v>376</v>
      </c>
      <c r="C175" s="51" t="s">
        <v>156</v>
      </c>
      <c r="D175" s="68"/>
    </row>
    <row r="176" spans="2:4">
      <c r="B176" s="50">
        <v>377</v>
      </c>
      <c r="C176" s="51" t="s">
        <v>157</v>
      </c>
      <c r="D176" s="68"/>
    </row>
    <row r="177" spans="2:4">
      <c r="B177" s="50">
        <v>378</v>
      </c>
      <c r="C177" s="51" t="s">
        <v>158</v>
      </c>
      <c r="D177" s="68"/>
    </row>
    <row r="178" spans="2:4">
      <c r="B178" s="50">
        <v>379</v>
      </c>
      <c r="C178" s="51" t="s">
        <v>159</v>
      </c>
      <c r="D178" s="68"/>
    </row>
    <row r="179" spans="2:4">
      <c r="B179" s="48" t="s">
        <v>160</v>
      </c>
      <c r="C179" s="49"/>
      <c r="D179" s="67">
        <v>0</v>
      </c>
    </row>
    <row r="180" spans="2:4">
      <c r="B180" s="50">
        <v>381</v>
      </c>
      <c r="C180" s="51" t="s">
        <v>161</v>
      </c>
      <c r="D180" s="68">
        <v>0</v>
      </c>
    </row>
    <row r="181" spans="2:4">
      <c r="B181" s="50">
        <v>382</v>
      </c>
      <c r="C181" s="51" t="s">
        <v>162</v>
      </c>
      <c r="D181" s="68">
        <v>0</v>
      </c>
    </row>
    <row r="182" spans="2:4" ht="16.2" thickBot="1">
      <c r="B182" s="61">
        <v>383</v>
      </c>
      <c r="C182" s="62" t="s">
        <v>163</v>
      </c>
      <c r="D182" s="70">
        <v>0</v>
      </c>
    </row>
    <row r="183" spans="2:4" ht="16.2" thickTop="1">
      <c r="B183" s="50">
        <v>384</v>
      </c>
      <c r="C183" s="51" t="s">
        <v>164</v>
      </c>
      <c r="D183" s="68">
        <v>0</v>
      </c>
    </row>
    <row r="184" spans="2:4">
      <c r="B184" s="50">
        <v>385</v>
      </c>
      <c r="C184" s="51" t="s">
        <v>165</v>
      </c>
      <c r="D184" s="68">
        <v>0</v>
      </c>
    </row>
    <row r="185" spans="2:4">
      <c r="B185" s="48" t="s">
        <v>8</v>
      </c>
      <c r="C185" s="49"/>
      <c r="D185" s="67">
        <v>7804152</v>
      </c>
    </row>
    <row r="186" spans="2:4">
      <c r="B186" s="50">
        <v>391</v>
      </c>
      <c r="C186" s="51" t="s">
        <v>166</v>
      </c>
      <c r="D186" s="68"/>
    </row>
    <row r="187" spans="2:4">
      <c r="B187" s="50">
        <v>392</v>
      </c>
      <c r="C187" s="51" t="s">
        <v>167</v>
      </c>
      <c r="D187" s="68">
        <v>15012</v>
      </c>
    </row>
    <row r="188" spans="2:4">
      <c r="B188" s="50">
        <v>393</v>
      </c>
      <c r="C188" s="51" t="s">
        <v>168</v>
      </c>
      <c r="D188" s="68"/>
    </row>
    <row r="189" spans="2:4">
      <c r="B189" s="50">
        <v>394</v>
      </c>
      <c r="C189" s="51" t="s">
        <v>169</v>
      </c>
      <c r="D189" s="68"/>
    </row>
    <row r="190" spans="2:4">
      <c r="B190" s="50">
        <v>395</v>
      </c>
      <c r="C190" s="51" t="s">
        <v>170</v>
      </c>
      <c r="D190" s="68"/>
    </row>
    <row r="191" spans="2:4">
      <c r="B191" s="50">
        <v>396</v>
      </c>
      <c r="C191" s="51" t="s">
        <v>171</v>
      </c>
      <c r="D191" s="68"/>
    </row>
    <row r="192" spans="2:4">
      <c r="B192" s="50">
        <v>397</v>
      </c>
      <c r="C192" s="51" t="s">
        <v>172</v>
      </c>
      <c r="D192" s="68"/>
    </row>
    <row r="193" spans="2:4">
      <c r="B193" s="50">
        <v>398</v>
      </c>
      <c r="C193" s="51" t="s">
        <v>173</v>
      </c>
      <c r="D193" s="68">
        <v>4841004</v>
      </c>
    </row>
    <row r="194" spans="2:4">
      <c r="B194" s="50">
        <v>399</v>
      </c>
      <c r="C194" s="51" t="s">
        <v>174</v>
      </c>
      <c r="D194" s="68">
        <v>2948136</v>
      </c>
    </row>
    <row r="195" spans="2:4">
      <c r="B195" s="46" t="s">
        <v>175</v>
      </c>
      <c r="C195" s="47"/>
      <c r="D195" s="66">
        <v>0</v>
      </c>
    </row>
    <row r="196" spans="2:4">
      <c r="B196" s="48" t="s">
        <v>176</v>
      </c>
      <c r="C196" s="49"/>
      <c r="D196" s="67">
        <v>0</v>
      </c>
    </row>
    <row r="197" spans="2:4">
      <c r="B197" s="50">
        <v>411</v>
      </c>
      <c r="C197" s="51" t="s">
        <v>177</v>
      </c>
      <c r="D197" s="68">
        <v>0</v>
      </c>
    </row>
    <row r="198" spans="2:4">
      <c r="B198" s="50">
        <v>412</v>
      </c>
      <c r="C198" s="51" t="s">
        <v>178</v>
      </c>
      <c r="D198" s="68">
        <v>0</v>
      </c>
    </row>
    <row r="199" spans="2:4">
      <c r="B199" s="50">
        <v>413</v>
      </c>
      <c r="C199" s="51" t="s">
        <v>179</v>
      </c>
      <c r="D199" s="68">
        <v>0</v>
      </c>
    </row>
    <row r="200" spans="2:4">
      <c r="B200" s="50">
        <v>414</v>
      </c>
      <c r="C200" s="51" t="s">
        <v>180</v>
      </c>
      <c r="D200" s="68">
        <v>0</v>
      </c>
    </row>
    <row r="201" spans="2:4">
      <c r="B201" s="50">
        <v>415</v>
      </c>
      <c r="C201" s="51" t="s">
        <v>181</v>
      </c>
      <c r="D201" s="68">
        <v>0</v>
      </c>
    </row>
    <row r="202" spans="2:4" ht="16.2" customHeight="1">
      <c r="B202" s="50">
        <v>416</v>
      </c>
      <c r="C202" s="51" t="s">
        <v>182</v>
      </c>
      <c r="D202" s="68">
        <v>0</v>
      </c>
    </row>
    <row r="203" spans="2:4">
      <c r="B203" s="50">
        <v>417</v>
      </c>
      <c r="C203" s="51" t="s">
        <v>183</v>
      </c>
      <c r="D203" s="68">
        <v>0</v>
      </c>
    </row>
    <row r="204" spans="2:4">
      <c r="B204" s="50">
        <v>418</v>
      </c>
      <c r="C204" s="51" t="s">
        <v>184</v>
      </c>
      <c r="D204" s="68">
        <v>0</v>
      </c>
    </row>
    <row r="205" spans="2:4">
      <c r="B205" s="50">
        <v>419</v>
      </c>
      <c r="C205" s="51" t="s">
        <v>185</v>
      </c>
      <c r="D205" s="68">
        <v>0</v>
      </c>
    </row>
    <row r="206" spans="2:4">
      <c r="B206" s="48" t="s">
        <v>186</v>
      </c>
      <c r="C206" s="49"/>
      <c r="D206" s="67">
        <v>0</v>
      </c>
    </row>
    <row r="207" spans="2:4">
      <c r="B207" s="50">
        <v>421</v>
      </c>
      <c r="C207" s="51" t="s">
        <v>187</v>
      </c>
      <c r="D207" s="68">
        <v>0</v>
      </c>
    </row>
    <row r="208" spans="2:4">
      <c r="B208" s="50">
        <v>422</v>
      </c>
      <c r="C208" s="51" t="s">
        <v>188</v>
      </c>
      <c r="D208" s="68">
        <v>0</v>
      </c>
    </row>
    <row r="209" spans="2:4">
      <c r="B209" s="50">
        <v>423</v>
      </c>
      <c r="C209" s="51" t="s">
        <v>189</v>
      </c>
      <c r="D209" s="68">
        <v>0</v>
      </c>
    </row>
    <row r="210" spans="2:4">
      <c r="B210" s="50">
        <v>424</v>
      </c>
      <c r="C210" s="51" t="s">
        <v>190</v>
      </c>
      <c r="D210" s="68">
        <v>0</v>
      </c>
    </row>
    <row r="211" spans="2:4">
      <c r="B211" s="50">
        <v>425</v>
      </c>
      <c r="C211" s="51" t="s">
        <v>191</v>
      </c>
      <c r="D211" s="68">
        <v>0</v>
      </c>
    </row>
    <row r="212" spans="2:4">
      <c r="B212" s="48" t="s">
        <v>192</v>
      </c>
      <c r="C212" s="49"/>
      <c r="D212" s="67">
        <v>0</v>
      </c>
    </row>
    <row r="213" spans="2:4">
      <c r="B213" s="50">
        <v>431</v>
      </c>
      <c r="C213" s="51" t="s">
        <v>193</v>
      </c>
      <c r="D213" s="68">
        <v>0</v>
      </c>
    </row>
    <row r="214" spans="2:4">
      <c r="B214" s="50">
        <v>432</v>
      </c>
      <c r="C214" s="51" t="s">
        <v>194</v>
      </c>
      <c r="D214" s="68">
        <v>0</v>
      </c>
    </row>
    <row r="215" spans="2:4">
      <c r="B215" s="50">
        <v>433</v>
      </c>
      <c r="C215" s="51" t="s">
        <v>195</v>
      </c>
      <c r="D215" s="68">
        <v>0</v>
      </c>
    </row>
    <row r="216" spans="2:4">
      <c r="B216" s="50">
        <v>434</v>
      </c>
      <c r="C216" s="51" t="s">
        <v>196</v>
      </c>
      <c r="D216" s="68">
        <v>0</v>
      </c>
    </row>
    <row r="217" spans="2:4">
      <c r="B217" s="50">
        <v>435</v>
      </c>
      <c r="C217" s="51" t="s">
        <v>197</v>
      </c>
      <c r="D217" s="68">
        <v>0</v>
      </c>
    </row>
    <row r="218" spans="2:4">
      <c r="B218" s="50">
        <v>436</v>
      </c>
      <c r="C218" s="51" t="s">
        <v>198</v>
      </c>
      <c r="D218" s="68">
        <v>0</v>
      </c>
    </row>
    <row r="219" spans="2:4">
      <c r="B219" s="50">
        <v>437</v>
      </c>
      <c r="C219" s="51" t="s">
        <v>199</v>
      </c>
      <c r="D219" s="68">
        <v>0</v>
      </c>
    </row>
    <row r="220" spans="2:4">
      <c r="B220" s="50">
        <v>438</v>
      </c>
      <c r="C220" s="51" t="s">
        <v>200</v>
      </c>
      <c r="D220" s="68">
        <v>0</v>
      </c>
    </row>
    <row r="221" spans="2:4">
      <c r="B221" s="50">
        <v>439</v>
      </c>
      <c r="C221" s="51" t="s">
        <v>201</v>
      </c>
      <c r="D221" s="68">
        <v>0</v>
      </c>
    </row>
    <row r="222" spans="2:4">
      <c r="B222" s="48" t="s">
        <v>202</v>
      </c>
      <c r="C222" s="49"/>
      <c r="D222" s="67">
        <v>0</v>
      </c>
    </row>
    <row r="223" spans="2:4">
      <c r="B223" s="50">
        <v>441</v>
      </c>
      <c r="C223" s="51" t="s">
        <v>203</v>
      </c>
      <c r="D223" s="68">
        <v>0</v>
      </c>
    </row>
    <row r="224" spans="2:4">
      <c r="B224" s="50">
        <v>442</v>
      </c>
      <c r="C224" s="51" t="s">
        <v>204</v>
      </c>
      <c r="D224" s="68">
        <v>0</v>
      </c>
    </row>
    <row r="225" spans="2:4">
      <c r="B225" s="50">
        <v>443</v>
      </c>
      <c r="C225" s="51" t="s">
        <v>205</v>
      </c>
      <c r="D225" s="68">
        <v>0</v>
      </c>
    </row>
    <row r="226" spans="2:4">
      <c r="B226" s="50">
        <v>444</v>
      </c>
      <c r="C226" s="51" t="s">
        <v>206</v>
      </c>
      <c r="D226" s="68">
        <v>0</v>
      </c>
    </row>
    <row r="227" spans="2:4" ht="16.2" thickBot="1">
      <c r="B227" s="61">
        <v>445</v>
      </c>
      <c r="C227" s="62" t="s">
        <v>207</v>
      </c>
      <c r="D227" s="70">
        <v>0</v>
      </c>
    </row>
    <row r="228" spans="2:4" ht="16.2" thickTop="1">
      <c r="B228" s="50">
        <v>446</v>
      </c>
      <c r="C228" s="51" t="s">
        <v>208</v>
      </c>
      <c r="D228" s="68">
        <v>0</v>
      </c>
    </row>
    <row r="229" spans="2:4">
      <c r="B229" s="50">
        <v>447</v>
      </c>
      <c r="C229" s="51" t="s">
        <v>209</v>
      </c>
      <c r="D229" s="68">
        <v>0</v>
      </c>
    </row>
    <row r="230" spans="2:4">
      <c r="B230" s="50">
        <v>448</v>
      </c>
      <c r="C230" s="51" t="s">
        <v>210</v>
      </c>
      <c r="D230" s="68">
        <v>0</v>
      </c>
    </row>
    <row r="231" spans="2:4">
      <c r="B231" s="48" t="s">
        <v>211</v>
      </c>
      <c r="C231" s="49"/>
      <c r="D231" s="67">
        <v>0</v>
      </c>
    </row>
    <row r="232" spans="2:4">
      <c r="B232" s="50">
        <v>451</v>
      </c>
      <c r="C232" s="51" t="s">
        <v>212</v>
      </c>
      <c r="D232" s="68">
        <v>0</v>
      </c>
    </row>
    <row r="233" spans="2:4">
      <c r="B233" s="50">
        <v>452</v>
      </c>
      <c r="C233" s="51" t="s">
        <v>213</v>
      </c>
      <c r="D233" s="68">
        <v>0</v>
      </c>
    </row>
    <row r="234" spans="2:4">
      <c r="B234" s="50">
        <v>459</v>
      </c>
      <c r="C234" s="51" t="s">
        <v>214</v>
      </c>
      <c r="D234" s="68">
        <v>0</v>
      </c>
    </row>
    <row r="235" spans="2:4">
      <c r="B235" s="48" t="s">
        <v>426</v>
      </c>
      <c r="C235" s="49"/>
      <c r="D235" s="67">
        <v>0</v>
      </c>
    </row>
    <row r="236" spans="2:4">
      <c r="B236" s="50">
        <v>461</v>
      </c>
      <c r="C236" s="51" t="s">
        <v>215</v>
      </c>
      <c r="D236" s="68">
        <v>0</v>
      </c>
    </row>
    <row r="237" spans="2:4">
      <c r="B237" s="50">
        <v>462</v>
      </c>
      <c r="C237" s="51" t="s">
        <v>216</v>
      </c>
      <c r="D237" s="68">
        <v>0</v>
      </c>
    </row>
    <row r="238" spans="2:4">
      <c r="B238" s="50">
        <v>463</v>
      </c>
      <c r="C238" s="51" t="s">
        <v>217</v>
      </c>
      <c r="D238" s="68">
        <v>0</v>
      </c>
    </row>
    <row r="239" spans="2:4" ht="27">
      <c r="B239" s="50">
        <v>464</v>
      </c>
      <c r="C239" s="51" t="s">
        <v>218</v>
      </c>
      <c r="D239" s="68">
        <v>0</v>
      </c>
    </row>
    <row r="240" spans="2:4">
      <c r="B240" s="50">
        <v>465</v>
      </c>
      <c r="C240" s="51" t="s">
        <v>219</v>
      </c>
      <c r="D240" s="68">
        <v>0</v>
      </c>
    </row>
    <row r="241" spans="2:4">
      <c r="B241" s="50">
        <v>466</v>
      </c>
      <c r="C241" s="51" t="s">
        <v>220</v>
      </c>
      <c r="D241" s="68">
        <v>0</v>
      </c>
    </row>
    <row r="242" spans="2:4">
      <c r="B242" s="50">
        <v>469</v>
      </c>
      <c r="C242" s="51" t="s">
        <v>221</v>
      </c>
      <c r="D242" s="68">
        <v>0</v>
      </c>
    </row>
    <row r="243" spans="2:4">
      <c r="B243" s="48" t="s">
        <v>222</v>
      </c>
      <c r="C243" s="49"/>
      <c r="D243" s="67">
        <v>0</v>
      </c>
    </row>
    <row r="244" spans="2:4">
      <c r="B244" s="50">
        <v>471</v>
      </c>
      <c r="C244" s="51" t="s">
        <v>223</v>
      </c>
      <c r="D244" s="68">
        <v>0</v>
      </c>
    </row>
    <row r="245" spans="2:4">
      <c r="B245" s="48" t="s">
        <v>224</v>
      </c>
      <c r="C245" s="49"/>
      <c r="D245" s="67">
        <v>0</v>
      </c>
    </row>
    <row r="246" spans="2:4">
      <c r="B246" s="50">
        <v>481</v>
      </c>
      <c r="C246" s="51" t="s">
        <v>225</v>
      </c>
      <c r="D246" s="68">
        <v>0</v>
      </c>
    </row>
    <row r="247" spans="2:4">
      <c r="B247" s="50">
        <v>482</v>
      </c>
      <c r="C247" s="51" t="s">
        <v>226</v>
      </c>
      <c r="D247" s="68">
        <v>0</v>
      </c>
    </row>
    <row r="248" spans="2:4">
      <c r="B248" s="50">
        <v>483</v>
      </c>
      <c r="C248" s="51" t="s">
        <v>227</v>
      </c>
      <c r="D248" s="68">
        <v>0</v>
      </c>
    </row>
    <row r="249" spans="2:4">
      <c r="B249" s="50">
        <v>484</v>
      </c>
      <c r="C249" s="51" t="s">
        <v>228</v>
      </c>
      <c r="D249" s="68">
        <v>0</v>
      </c>
    </row>
    <row r="250" spans="2:4">
      <c r="B250" s="50">
        <v>485</v>
      </c>
      <c r="C250" s="51" t="s">
        <v>229</v>
      </c>
      <c r="D250" s="68">
        <v>0</v>
      </c>
    </row>
    <row r="251" spans="2:4">
      <c r="B251" s="48" t="s">
        <v>230</v>
      </c>
      <c r="C251" s="49"/>
      <c r="D251" s="67">
        <v>0</v>
      </c>
    </row>
    <row r="252" spans="2:4">
      <c r="B252" s="50">
        <v>491</v>
      </c>
      <c r="C252" s="51" t="s">
        <v>231</v>
      </c>
      <c r="D252" s="68">
        <v>0</v>
      </c>
    </row>
    <row r="253" spans="2:4">
      <c r="B253" s="50">
        <v>492</v>
      </c>
      <c r="C253" s="51" t="s">
        <v>232</v>
      </c>
      <c r="D253" s="68">
        <v>0</v>
      </c>
    </row>
    <row r="254" spans="2:4">
      <c r="B254" s="50">
        <v>493</v>
      </c>
      <c r="C254" s="51" t="s">
        <v>233</v>
      </c>
      <c r="D254" s="68">
        <v>0</v>
      </c>
    </row>
    <row r="255" spans="2:4">
      <c r="B255" s="46" t="s">
        <v>234</v>
      </c>
      <c r="C255" s="47"/>
      <c r="D255" s="66">
        <v>4844340</v>
      </c>
    </row>
    <row r="256" spans="2:4">
      <c r="B256" s="48" t="s">
        <v>434</v>
      </c>
      <c r="C256" s="49"/>
      <c r="D256" s="67">
        <v>4312332</v>
      </c>
    </row>
    <row r="257" spans="2:4">
      <c r="B257" s="50">
        <v>511</v>
      </c>
      <c r="C257" s="51" t="s">
        <v>235</v>
      </c>
      <c r="D257" s="69">
        <v>1204996</v>
      </c>
    </row>
    <row r="258" spans="2:4">
      <c r="B258" s="50">
        <v>512</v>
      </c>
      <c r="C258" s="51" t="s">
        <v>236</v>
      </c>
      <c r="D258" s="69"/>
    </row>
    <row r="259" spans="2:4">
      <c r="B259" s="50">
        <v>513</v>
      </c>
      <c r="C259" s="51" t="s">
        <v>237</v>
      </c>
      <c r="D259" s="69"/>
    </row>
    <row r="260" spans="2:4">
      <c r="B260" s="50">
        <v>514</v>
      </c>
      <c r="C260" s="51" t="s">
        <v>238</v>
      </c>
      <c r="D260" s="69"/>
    </row>
    <row r="261" spans="2:4">
      <c r="B261" s="50">
        <v>515</v>
      </c>
      <c r="C261" s="51" t="s">
        <v>239</v>
      </c>
      <c r="D261" s="69">
        <v>2987336</v>
      </c>
    </row>
    <row r="262" spans="2:4">
      <c r="B262" s="50">
        <v>519</v>
      </c>
      <c r="C262" s="51" t="s">
        <v>240</v>
      </c>
      <c r="D262" s="69">
        <v>120000</v>
      </c>
    </row>
    <row r="263" spans="2:4">
      <c r="B263" s="48" t="s">
        <v>241</v>
      </c>
      <c r="C263" s="49"/>
      <c r="D263" s="67">
        <v>94996</v>
      </c>
    </row>
    <row r="264" spans="2:4">
      <c r="B264" s="50">
        <v>521</v>
      </c>
      <c r="C264" s="51" t="s">
        <v>242</v>
      </c>
      <c r="D264" s="68">
        <v>34996</v>
      </c>
    </row>
    <row r="265" spans="2:4">
      <c r="B265" s="50">
        <v>522</v>
      </c>
      <c r="C265" s="51" t="s">
        <v>243</v>
      </c>
      <c r="D265" s="68"/>
    </row>
    <row r="266" spans="2:4">
      <c r="B266" s="50">
        <v>523</v>
      </c>
      <c r="C266" s="51" t="s">
        <v>244</v>
      </c>
      <c r="D266" s="68">
        <v>60000</v>
      </c>
    </row>
    <row r="267" spans="2:4">
      <c r="B267" s="50">
        <v>529</v>
      </c>
      <c r="C267" s="51" t="s">
        <v>245</v>
      </c>
      <c r="D267" s="68"/>
    </row>
    <row r="268" spans="2:4">
      <c r="B268" s="48" t="s">
        <v>427</v>
      </c>
      <c r="C268" s="49"/>
      <c r="D268" s="67">
        <v>0</v>
      </c>
    </row>
    <row r="269" spans="2:4">
      <c r="B269" s="50">
        <v>531</v>
      </c>
      <c r="C269" s="51" t="s">
        <v>246</v>
      </c>
      <c r="D269" s="68">
        <v>0</v>
      </c>
    </row>
    <row r="270" spans="2:4">
      <c r="B270" s="50">
        <v>532</v>
      </c>
      <c r="C270" s="51" t="s">
        <v>247</v>
      </c>
      <c r="D270" s="68">
        <v>0</v>
      </c>
    </row>
    <row r="271" spans="2:4" ht="16.2" thickBot="1">
      <c r="B271" s="63" t="s">
        <v>428</v>
      </c>
      <c r="C271" s="64"/>
      <c r="D271" s="84">
        <v>0</v>
      </c>
    </row>
    <row r="272" spans="2:4" ht="16.2" thickTop="1">
      <c r="B272" s="50">
        <v>541</v>
      </c>
      <c r="C272" s="51" t="s">
        <v>248</v>
      </c>
      <c r="D272" s="68"/>
    </row>
    <row r="273" spans="2:4">
      <c r="B273" s="50">
        <v>542</v>
      </c>
      <c r="C273" s="51" t="s">
        <v>249</v>
      </c>
      <c r="D273" s="68">
        <v>0</v>
      </c>
    </row>
    <row r="274" spans="2:4">
      <c r="B274" s="50">
        <v>543</v>
      </c>
      <c r="C274" s="51" t="s">
        <v>250</v>
      </c>
      <c r="D274" s="68">
        <v>0</v>
      </c>
    </row>
    <row r="275" spans="2:4">
      <c r="B275" s="50">
        <v>544</v>
      </c>
      <c r="C275" s="51" t="s">
        <v>251</v>
      </c>
      <c r="D275" s="68">
        <v>0</v>
      </c>
    </row>
    <row r="276" spans="2:4">
      <c r="B276" s="50">
        <v>545</v>
      </c>
      <c r="C276" s="51" t="s">
        <v>252</v>
      </c>
      <c r="D276" s="68">
        <v>0</v>
      </c>
    </row>
    <row r="277" spans="2:4">
      <c r="B277" s="50">
        <v>549</v>
      </c>
      <c r="C277" s="51" t="s">
        <v>253</v>
      </c>
      <c r="D277" s="68">
        <v>0</v>
      </c>
    </row>
    <row r="278" spans="2:4">
      <c r="B278" s="48" t="s">
        <v>254</v>
      </c>
      <c r="C278" s="49"/>
      <c r="D278" s="67">
        <v>0</v>
      </c>
    </row>
    <row r="279" spans="2:4">
      <c r="B279" s="50">
        <v>551</v>
      </c>
      <c r="C279" s="51" t="s">
        <v>255</v>
      </c>
      <c r="D279" s="68">
        <v>0</v>
      </c>
    </row>
    <row r="280" spans="2:4">
      <c r="B280" s="48" t="s">
        <v>256</v>
      </c>
      <c r="C280" s="49"/>
      <c r="D280" s="67">
        <v>207012</v>
      </c>
    </row>
    <row r="281" spans="2:4">
      <c r="B281" s="50">
        <v>561</v>
      </c>
      <c r="C281" s="51" t="s">
        <v>257</v>
      </c>
      <c r="D281" s="68"/>
    </row>
    <row r="282" spans="2:4">
      <c r="B282" s="50">
        <v>562</v>
      </c>
      <c r="C282" s="51" t="s">
        <v>258</v>
      </c>
      <c r="D282" s="68"/>
    </row>
    <row r="283" spans="2:4">
      <c r="B283" s="50">
        <v>563</v>
      </c>
      <c r="C283" s="51" t="s">
        <v>259</v>
      </c>
      <c r="D283" s="68"/>
    </row>
    <row r="284" spans="2:4">
      <c r="B284" s="50">
        <v>564</v>
      </c>
      <c r="C284" s="51" t="s">
        <v>260</v>
      </c>
      <c r="D284" s="68">
        <v>182004</v>
      </c>
    </row>
    <row r="285" spans="2:4">
      <c r="B285" s="50">
        <v>565</v>
      </c>
      <c r="C285" s="51" t="s">
        <v>261</v>
      </c>
      <c r="D285" s="68">
        <v>25008</v>
      </c>
    </row>
    <row r="286" spans="2:4">
      <c r="B286" s="50">
        <v>566</v>
      </c>
      <c r="C286" s="51" t="s">
        <v>262</v>
      </c>
      <c r="D286" s="68"/>
    </row>
    <row r="287" spans="2:4">
      <c r="B287" s="50">
        <v>567</v>
      </c>
      <c r="C287" s="51" t="s">
        <v>263</v>
      </c>
      <c r="D287" s="68"/>
    </row>
    <row r="288" spans="2:4">
      <c r="B288" s="50">
        <v>569</v>
      </c>
      <c r="C288" s="51" t="s">
        <v>264</v>
      </c>
      <c r="D288" s="68"/>
    </row>
    <row r="289" spans="2:4">
      <c r="B289" s="48" t="s">
        <v>429</v>
      </c>
      <c r="C289" s="49"/>
      <c r="D289" s="67">
        <v>0</v>
      </c>
    </row>
    <row r="290" spans="2:4">
      <c r="B290" s="50">
        <v>571</v>
      </c>
      <c r="C290" s="51" t="s">
        <v>265</v>
      </c>
      <c r="D290" s="68">
        <v>0</v>
      </c>
    </row>
    <row r="291" spans="2:4">
      <c r="B291" s="50">
        <v>572</v>
      </c>
      <c r="C291" s="51" t="s">
        <v>266</v>
      </c>
      <c r="D291" s="68">
        <v>0</v>
      </c>
    </row>
    <row r="292" spans="2:4">
      <c r="B292" s="50">
        <v>573</v>
      </c>
      <c r="C292" s="51" t="s">
        <v>267</v>
      </c>
      <c r="D292" s="68">
        <v>0</v>
      </c>
    </row>
    <row r="293" spans="2:4">
      <c r="B293" s="50">
        <v>574</v>
      </c>
      <c r="C293" s="51" t="s">
        <v>268</v>
      </c>
      <c r="D293" s="68">
        <v>0</v>
      </c>
    </row>
    <row r="294" spans="2:4">
      <c r="B294" s="50">
        <v>575</v>
      </c>
      <c r="C294" s="51" t="s">
        <v>269</v>
      </c>
      <c r="D294" s="68">
        <v>0</v>
      </c>
    </row>
    <row r="295" spans="2:4">
      <c r="B295" s="50">
        <v>576</v>
      </c>
      <c r="C295" s="51" t="s">
        <v>270</v>
      </c>
      <c r="D295" s="68">
        <v>0</v>
      </c>
    </row>
    <row r="296" spans="2:4">
      <c r="B296" s="50">
        <v>577</v>
      </c>
      <c r="C296" s="51" t="s">
        <v>271</v>
      </c>
      <c r="D296" s="68">
        <v>0</v>
      </c>
    </row>
    <row r="297" spans="2:4">
      <c r="B297" s="50">
        <v>578</v>
      </c>
      <c r="C297" s="51" t="s">
        <v>272</v>
      </c>
      <c r="D297" s="68">
        <v>0</v>
      </c>
    </row>
    <row r="298" spans="2:4">
      <c r="B298" s="50">
        <v>579</v>
      </c>
      <c r="C298" s="51" t="s">
        <v>273</v>
      </c>
      <c r="D298" s="68">
        <v>0</v>
      </c>
    </row>
    <row r="299" spans="2:4">
      <c r="B299" s="48" t="s">
        <v>274</v>
      </c>
      <c r="C299" s="49"/>
      <c r="D299" s="67">
        <v>0</v>
      </c>
    </row>
    <row r="300" spans="2:4">
      <c r="B300" s="50">
        <v>581</v>
      </c>
      <c r="C300" s="51" t="s">
        <v>275</v>
      </c>
      <c r="D300" s="68">
        <v>0</v>
      </c>
    </row>
    <row r="301" spans="2:4">
      <c r="B301" s="50">
        <v>582</v>
      </c>
      <c r="C301" s="51" t="s">
        <v>276</v>
      </c>
      <c r="D301" s="68">
        <v>0</v>
      </c>
    </row>
    <row r="302" spans="2:4">
      <c r="B302" s="50">
        <v>583</v>
      </c>
      <c r="C302" s="51" t="s">
        <v>277</v>
      </c>
      <c r="D302" s="68">
        <v>0</v>
      </c>
    </row>
    <row r="303" spans="2:4">
      <c r="B303" s="50">
        <v>589</v>
      </c>
      <c r="C303" s="51" t="s">
        <v>278</v>
      </c>
      <c r="D303" s="68">
        <v>0</v>
      </c>
    </row>
    <row r="304" spans="2:4">
      <c r="B304" s="48" t="s">
        <v>279</v>
      </c>
      <c r="C304" s="49"/>
      <c r="D304" s="67">
        <v>230000</v>
      </c>
    </row>
    <row r="305" spans="2:4">
      <c r="B305" s="50">
        <v>591</v>
      </c>
      <c r="C305" s="51" t="s">
        <v>280</v>
      </c>
      <c r="D305" s="69">
        <v>30000</v>
      </c>
    </row>
    <row r="306" spans="2:4">
      <c r="B306" s="50">
        <v>592</v>
      </c>
      <c r="C306" s="51" t="s">
        <v>281</v>
      </c>
      <c r="D306" s="69"/>
    </row>
    <row r="307" spans="2:4">
      <c r="B307" s="50">
        <v>593</v>
      </c>
      <c r="C307" s="51" t="s">
        <v>282</v>
      </c>
      <c r="D307" s="69"/>
    </row>
    <row r="308" spans="2:4">
      <c r="B308" s="50">
        <v>594</v>
      </c>
      <c r="C308" s="51" t="s">
        <v>283</v>
      </c>
      <c r="D308" s="69"/>
    </row>
    <row r="309" spans="2:4">
      <c r="B309" s="50">
        <v>595</v>
      </c>
      <c r="C309" s="51" t="s">
        <v>284</v>
      </c>
      <c r="D309" s="69"/>
    </row>
    <row r="310" spans="2:4">
      <c r="B310" s="50">
        <v>596</v>
      </c>
      <c r="C310" s="51" t="s">
        <v>285</v>
      </c>
      <c r="D310" s="69"/>
    </row>
    <row r="311" spans="2:4">
      <c r="B311" s="50">
        <v>597</v>
      </c>
      <c r="C311" s="51" t="s">
        <v>286</v>
      </c>
      <c r="D311" s="69">
        <v>200000</v>
      </c>
    </row>
    <row r="312" spans="2:4">
      <c r="B312" s="50">
        <v>598</v>
      </c>
      <c r="C312" s="51" t="s">
        <v>287</v>
      </c>
      <c r="D312" s="69"/>
    </row>
    <row r="313" spans="2:4">
      <c r="B313" s="50">
        <v>599</v>
      </c>
      <c r="C313" s="51" t="s">
        <v>288</v>
      </c>
      <c r="D313" s="69"/>
    </row>
    <row r="314" spans="2:4">
      <c r="B314" s="46" t="s">
        <v>406</v>
      </c>
      <c r="C314" s="47"/>
      <c r="D314" s="66">
        <v>0</v>
      </c>
    </row>
    <row r="315" spans="2:4">
      <c r="B315" s="48" t="s">
        <v>289</v>
      </c>
      <c r="C315" s="49"/>
      <c r="D315" s="67">
        <v>0</v>
      </c>
    </row>
    <row r="316" spans="2:4" ht="16.2" thickBot="1">
      <c r="B316" s="61">
        <v>611</v>
      </c>
      <c r="C316" s="62" t="s">
        <v>290</v>
      </c>
      <c r="D316" s="70">
        <v>0</v>
      </c>
    </row>
    <row r="317" spans="2:4" ht="16.2" thickTop="1">
      <c r="B317" s="50">
        <v>612</v>
      </c>
      <c r="C317" s="51" t="s">
        <v>291</v>
      </c>
      <c r="D317" s="68">
        <v>0</v>
      </c>
    </row>
    <row r="318" spans="2:4" ht="27">
      <c r="B318" s="50">
        <v>613</v>
      </c>
      <c r="C318" s="51" t="s">
        <v>292</v>
      </c>
      <c r="D318" s="68">
        <v>0</v>
      </c>
    </row>
    <row r="319" spans="2:4">
      <c r="B319" s="50">
        <v>614</v>
      </c>
      <c r="C319" s="51" t="s">
        <v>293</v>
      </c>
      <c r="D319" s="68">
        <v>0</v>
      </c>
    </row>
    <row r="320" spans="2:4">
      <c r="B320" s="50">
        <v>615</v>
      </c>
      <c r="C320" s="51" t="s">
        <v>294</v>
      </c>
      <c r="D320" s="68">
        <v>0</v>
      </c>
    </row>
    <row r="321" spans="2:4">
      <c r="B321" s="50">
        <v>616</v>
      </c>
      <c r="C321" s="51" t="s">
        <v>295</v>
      </c>
      <c r="D321" s="68">
        <v>0</v>
      </c>
    </row>
    <row r="322" spans="2:4">
      <c r="B322" s="50">
        <v>617</v>
      </c>
      <c r="C322" s="51" t="s">
        <v>296</v>
      </c>
      <c r="D322" s="68">
        <v>0</v>
      </c>
    </row>
    <row r="323" spans="2:4">
      <c r="B323" s="50">
        <v>619</v>
      </c>
      <c r="C323" s="51" t="s">
        <v>297</v>
      </c>
      <c r="D323" s="68">
        <v>0</v>
      </c>
    </row>
    <row r="324" spans="2:4">
      <c r="B324" s="48" t="s">
        <v>298</v>
      </c>
      <c r="C324" s="49"/>
      <c r="D324" s="67">
        <v>0</v>
      </c>
    </row>
    <row r="325" spans="2:4">
      <c r="B325" s="50">
        <v>621</v>
      </c>
      <c r="C325" s="51" t="s">
        <v>290</v>
      </c>
      <c r="D325" s="68">
        <v>0</v>
      </c>
    </row>
    <row r="326" spans="2:4">
      <c r="B326" s="50">
        <v>622</v>
      </c>
      <c r="C326" s="51" t="s">
        <v>291</v>
      </c>
      <c r="D326" s="68">
        <v>0</v>
      </c>
    </row>
    <row r="327" spans="2:4" ht="27">
      <c r="B327" s="50">
        <v>623</v>
      </c>
      <c r="C327" s="51" t="s">
        <v>292</v>
      </c>
      <c r="D327" s="68">
        <v>0</v>
      </c>
    </row>
    <row r="328" spans="2:4">
      <c r="B328" s="50">
        <v>624</v>
      </c>
      <c r="C328" s="51" t="s">
        <v>293</v>
      </c>
      <c r="D328" s="68">
        <v>0</v>
      </c>
    </row>
    <row r="329" spans="2:4">
      <c r="B329" s="50">
        <v>625</v>
      </c>
      <c r="C329" s="51" t="s">
        <v>294</v>
      </c>
      <c r="D329" s="68">
        <v>0</v>
      </c>
    </row>
    <row r="330" spans="2:4">
      <c r="B330" s="50">
        <v>626</v>
      </c>
      <c r="C330" s="51" t="s">
        <v>295</v>
      </c>
      <c r="D330" s="68">
        <v>0</v>
      </c>
    </row>
    <row r="331" spans="2:4">
      <c r="B331" s="50">
        <v>627</v>
      </c>
      <c r="C331" s="51" t="s">
        <v>296</v>
      </c>
      <c r="D331" s="68">
        <v>0</v>
      </c>
    </row>
    <row r="332" spans="2:4">
      <c r="B332" s="50">
        <v>629</v>
      </c>
      <c r="C332" s="51" t="s">
        <v>297</v>
      </c>
      <c r="D332" s="68">
        <v>0</v>
      </c>
    </row>
    <row r="333" spans="2:4">
      <c r="B333" s="48" t="s">
        <v>299</v>
      </c>
      <c r="C333" s="49"/>
      <c r="D333" s="67">
        <v>0</v>
      </c>
    </row>
    <row r="334" spans="2:4" ht="27">
      <c r="B334" s="50">
        <v>631</v>
      </c>
      <c r="C334" s="51" t="s">
        <v>300</v>
      </c>
      <c r="D334" s="68">
        <v>0</v>
      </c>
    </row>
    <row r="335" spans="2:4">
      <c r="B335" s="50">
        <v>632</v>
      </c>
      <c r="C335" s="51" t="s">
        <v>301</v>
      </c>
      <c r="D335" s="68">
        <v>0</v>
      </c>
    </row>
    <row r="336" spans="2:4">
      <c r="B336" s="46" t="s">
        <v>302</v>
      </c>
      <c r="C336" s="47"/>
      <c r="D336" s="66">
        <v>0</v>
      </c>
    </row>
    <row r="337" spans="2:4">
      <c r="B337" s="48" t="s">
        <v>303</v>
      </c>
      <c r="C337" s="49"/>
      <c r="D337" s="67">
        <v>0</v>
      </c>
    </row>
    <row r="338" spans="2:4" ht="27">
      <c r="B338" s="50">
        <v>711</v>
      </c>
      <c r="C338" s="51" t="s">
        <v>304</v>
      </c>
      <c r="D338" s="68">
        <v>0</v>
      </c>
    </row>
    <row r="339" spans="2:4" ht="27">
      <c r="B339" s="50">
        <v>712</v>
      </c>
      <c r="C339" s="51" t="s">
        <v>305</v>
      </c>
      <c r="D339" s="68">
        <v>0</v>
      </c>
    </row>
    <row r="340" spans="2:4">
      <c r="B340" s="48" t="s">
        <v>306</v>
      </c>
      <c r="C340" s="49"/>
      <c r="D340" s="67">
        <v>0</v>
      </c>
    </row>
    <row r="341" spans="2:4" ht="27">
      <c r="B341" s="50">
        <v>721</v>
      </c>
      <c r="C341" s="51" t="s">
        <v>307</v>
      </c>
      <c r="D341" s="68">
        <v>0</v>
      </c>
    </row>
    <row r="342" spans="2:4" ht="27">
      <c r="B342" s="50">
        <v>722</v>
      </c>
      <c r="C342" s="51" t="s">
        <v>308</v>
      </c>
      <c r="D342" s="68">
        <v>0</v>
      </c>
    </row>
    <row r="343" spans="2:4" ht="27">
      <c r="B343" s="50">
        <v>723</v>
      </c>
      <c r="C343" s="51" t="s">
        <v>309</v>
      </c>
      <c r="D343" s="68">
        <v>0</v>
      </c>
    </row>
    <row r="344" spans="2:4">
      <c r="B344" s="50">
        <v>724</v>
      </c>
      <c r="C344" s="51" t="s">
        <v>310</v>
      </c>
      <c r="D344" s="68">
        <v>0</v>
      </c>
    </row>
    <row r="345" spans="2:4" ht="27">
      <c r="B345" s="50">
        <v>725</v>
      </c>
      <c r="C345" s="51" t="s">
        <v>311</v>
      </c>
      <c r="D345" s="68">
        <v>0</v>
      </c>
    </row>
    <row r="346" spans="2:4">
      <c r="B346" s="50">
        <v>726</v>
      </c>
      <c r="C346" s="51" t="s">
        <v>312</v>
      </c>
      <c r="D346" s="68">
        <v>0</v>
      </c>
    </row>
    <row r="347" spans="2:4">
      <c r="B347" s="50">
        <v>727</v>
      </c>
      <c r="C347" s="51" t="s">
        <v>313</v>
      </c>
      <c r="D347" s="68">
        <v>0</v>
      </c>
    </row>
    <row r="348" spans="2:4">
      <c r="B348" s="50">
        <v>728</v>
      </c>
      <c r="C348" s="51" t="s">
        <v>314</v>
      </c>
      <c r="D348" s="68">
        <v>0</v>
      </c>
    </row>
    <row r="349" spans="2:4">
      <c r="B349" s="50">
        <v>729</v>
      </c>
      <c r="C349" s="51" t="s">
        <v>315</v>
      </c>
      <c r="D349" s="68">
        <v>0</v>
      </c>
    </row>
    <row r="350" spans="2:4">
      <c r="B350" s="54" t="s">
        <v>431</v>
      </c>
      <c r="C350" s="49"/>
      <c r="D350" s="67">
        <v>0</v>
      </c>
    </row>
    <row r="351" spans="2:4">
      <c r="B351" s="50">
        <v>731</v>
      </c>
      <c r="C351" s="51" t="s">
        <v>316</v>
      </c>
      <c r="D351" s="68">
        <v>0</v>
      </c>
    </row>
    <row r="352" spans="2:4">
      <c r="B352" s="50">
        <v>732</v>
      </c>
      <c r="C352" s="51" t="s">
        <v>317</v>
      </c>
      <c r="D352" s="68">
        <v>0</v>
      </c>
    </row>
    <row r="353" spans="2:4">
      <c r="B353" s="50">
        <v>733</v>
      </c>
      <c r="C353" s="51" t="s">
        <v>318</v>
      </c>
      <c r="D353" s="68">
        <v>0</v>
      </c>
    </row>
    <row r="354" spans="2:4">
      <c r="B354" s="50">
        <v>734</v>
      </c>
      <c r="C354" s="51" t="s">
        <v>319</v>
      </c>
      <c r="D354" s="68">
        <v>0</v>
      </c>
    </row>
    <row r="355" spans="2:4" ht="16.2" thickBot="1">
      <c r="B355" s="61">
        <v>735</v>
      </c>
      <c r="C355" s="62" t="s">
        <v>320</v>
      </c>
      <c r="D355" s="70">
        <v>0</v>
      </c>
    </row>
    <row r="356" spans="2:4" ht="16.2" thickTop="1">
      <c r="B356" s="50">
        <v>739</v>
      </c>
      <c r="C356" s="51" t="s">
        <v>321</v>
      </c>
      <c r="D356" s="68">
        <v>0</v>
      </c>
    </row>
    <row r="357" spans="2:4">
      <c r="B357" s="48" t="s">
        <v>407</v>
      </c>
      <c r="C357" s="49"/>
      <c r="D357" s="67">
        <v>0</v>
      </c>
    </row>
    <row r="358" spans="2:4" ht="27">
      <c r="B358" s="50">
        <v>741</v>
      </c>
      <c r="C358" s="51" t="s">
        <v>322</v>
      </c>
      <c r="D358" s="68">
        <v>0</v>
      </c>
    </row>
    <row r="359" spans="2:4" ht="27">
      <c r="B359" s="50">
        <v>742</v>
      </c>
      <c r="C359" s="51" t="s">
        <v>323</v>
      </c>
      <c r="D359" s="68">
        <v>0</v>
      </c>
    </row>
    <row r="360" spans="2:4" ht="27">
      <c r="B360" s="50">
        <v>743</v>
      </c>
      <c r="C360" s="51" t="s">
        <v>324</v>
      </c>
      <c r="D360" s="68">
        <v>0</v>
      </c>
    </row>
    <row r="361" spans="2:4">
      <c r="B361" s="50">
        <v>744</v>
      </c>
      <c r="C361" s="51" t="s">
        <v>325</v>
      </c>
      <c r="D361" s="68">
        <v>0</v>
      </c>
    </row>
    <row r="362" spans="2:4">
      <c r="B362" s="50">
        <v>745</v>
      </c>
      <c r="C362" s="51" t="s">
        <v>326</v>
      </c>
      <c r="D362" s="68">
        <v>0</v>
      </c>
    </row>
    <row r="363" spans="2:4">
      <c r="B363" s="50">
        <v>746</v>
      </c>
      <c r="C363" s="51" t="s">
        <v>327</v>
      </c>
      <c r="D363" s="68">
        <v>0</v>
      </c>
    </row>
    <row r="364" spans="2:4">
      <c r="B364" s="50">
        <v>747</v>
      </c>
      <c r="C364" s="51" t="s">
        <v>328</v>
      </c>
      <c r="D364" s="68">
        <v>0</v>
      </c>
    </row>
    <row r="365" spans="2:4">
      <c r="B365" s="50">
        <v>748</v>
      </c>
      <c r="C365" s="51" t="s">
        <v>329</v>
      </c>
      <c r="D365" s="68">
        <v>0</v>
      </c>
    </row>
    <row r="366" spans="2:4">
      <c r="B366" s="50">
        <v>749</v>
      </c>
      <c r="C366" s="51" t="s">
        <v>330</v>
      </c>
      <c r="D366" s="68">
        <v>0</v>
      </c>
    </row>
    <row r="367" spans="2:4">
      <c r="B367" s="48" t="s">
        <v>408</v>
      </c>
      <c r="C367" s="49"/>
      <c r="D367" s="67">
        <v>0</v>
      </c>
    </row>
    <row r="368" spans="2:4">
      <c r="B368" s="50">
        <v>751</v>
      </c>
      <c r="C368" s="51" t="s">
        <v>331</v>
      </c>
      <c r="D368" s="68">
        <v>0</v>
      </c>
    </row>
    <row r="369" spans="2:4">
      <c r="B369" s="50">
        <v>752</v>
      </c>
      <c r="C369" s="51" t="s">
        <v>332</v>
      </c>
      <c r="D369" s="68">
        <v>0</v>
      </c>
    </row>
    <row r="370" spans="2:4">
      <c r="B370" s="50">
        <v>753</v>
      </c>
      <c r="C370" s="51" t="s">
        <v>333</v>
      </c>
      <c r="D370" s="68">
        <v>0</v>
      </c>
    </row>
    <row r="371" spans="2:4">
      <c r="B371" s="50">
        <v>754</v>
      </c>
      <c r="C371" s="51" t="s">
        <v>334</v>
      </c>
      <c r="D371" s="68">
        <v>0</v>
      </c>
    </row>
    <row r="372" spans="2:4">
      <c r="B372" s="50">
        <v>755</v>
      </c>
      <c r="C372" s="51" t="s">
        <v>335</v>
      </c>
      <c r="D372" s="68">
        <v>0</v>
      </c>
    </row>
    <row r="373" spans="2:4">
      <c r="B373" s="50">
        <v>756</v>
      </c>
      <c r="C373" s="51" t="s">
        <v>336</v>
      </c>
      <c r="D373" s="68">
        <v>0</v>
      </c>
    </row>
    <row r="374" spans="2:4">
      <c r="B374" s="50">
        <v>757</v>
      </c>
      <c r="C374" s="51" t="s">
        <v>337</v>
      </c>
      <c r="D374" s="68">
        <v>0</v>
      </c>
    </row>
    <row r="375" spans="2:4">
      <c r="B375" s="50">
        <v>758</v>
      </c>
      <c r="C375" s="51" t="s">
        <v>338</v>
      </c>
      <c r="D375" s="68">
        <v>0</v>
      </c>
    </row>
    <row r="376" spans="2:4">
      <c r="B376" s="50">
        <v>759</v>
      </c>
      <c r="C376" s="51" t="s">
        <v>339</v>
      </c>
      <c r="D376" s="68">
        <v>0</v>
      </c>
    </row>
    <row r="377" spans="2:4">
      <c r="B377" s="48" t="s">
        <v>340</v>
      </c>
      <c r="C377" s="49"/>
      <c r="D377" s="67">
        <v>0</v>
      </c>
    </row>
    <row r="378" spans="2:4">
      <c r="B378" s="50">
        <v>761</v>
      </c>
      <c r="C378" s="51" t="s">
        <v>341</v>
      </c>
      <c r="D378" s="68">
        <v>0</v>
      </c>
    </row>
    <row r="379" spans="2:4">
      <c r="B379" s="50">
        <v>762</v>
      </c>
      <c r="C379" s="51" t="s">
        <v>342</v>
      </c>
      <c r="D379" s="68">
        <v>0</v>
      </c>
    </row>
    <row r="380" spans="2:4">
      <c r="B380" s="48" t="s">
        <v>343</v>
      </c>
      <c r="C380" s="49"/>
      <c r="D380" s="67">
        <v>0</v>
      </c>
    </row>
    <row r="381" spans="2:4">
      <c r="B381" s="50">
        <v>791</v>
      </c>
      <c r="C381" s="51" t="s">
        <v>344</v>
      </c>
      <c r="D381" s="68">
        <v>0</v>
      </c>
    </row>
    <row r="382" spans="2:4">
      <c r="B382" s="50">
        <v>792</v>
      </c>
      <c r="C382" s="51" t="s">
        <v>345</v>
      </c>
      <c r="D382" s="68">
        <v>0</v>
      </c>
    </row>
    <row r="383" spans="2:4">
      <c r="B383" s="50">
        <v>799</v>
      </c>
      <c r="C383" s="51" t="s">
        <v>346</v>
      </c>
      <c r="D383" s="68">
        <v>0</v>
      </c>
    </row>
    <row r="384" spans="2:4">
      <c r="B384" s="46" t="s">
        <v>347</v>
      </c>
      <c r="C384" s="47"/>
      <c r="D384" s="66">
        <v>0</v>
      </c>
    </row>
    <row r="385" spans="2:4">
      <c r="B385" s="48" t="s">
        <v>348</v>
      </c>
      <c r="C385" s="49"/>
      <c r="D385" s="67">
        <v>0</v>
      </c>
    </row>
    <row r="386" spans="2:4">
      <c r="B386" s="50">
        <v>811</v>
      </c>
      <c r="C386" s="51" t="s">
        <v>349</v>
      </c>
      <c r="D386" s="68">
        <v>0</v>
      </c>
    </row>
    <row r="387" spans="2:4">
      <c r="B387" s="50">
        <v>812</v>
      </c>
      <c r="C387" s="51" t="s">
        <v>350</v>
      </c>
      <c r="D387" s="68">
        <v>0</v>
      </c>
    </row>
    <row r="388" spans="2:4">
      <c r="B388" s="50">
        <v>813</v>
      </c>
      <c r="C388" s="51" t="s">
        <v>351</v>
      </c>
      <c r="D388" s="68">
        <v>0</v>
      </c>
    </row>
    <row r="389" spans="2:4">
      <c r="B389" s="50">
        <v>814</v>
      </c>
      <c r="C389" s="51" t="s">
        <v>352</v>
      </c>
      <c r="D389" s="68">
        <v>0</v>
      </c>
    </row>
    <row r="390" spans="2:4">
      <c r="B390" s="50">
        <v>815</v>
      </c>
      <c r="C390" s="51" t="s">
        <v>353</v>
      </c>
      <c r="D390" s="68">
        <v>0</v>
      </c>
    </row>
    <row r="391" spans="2:4">
      <c r="B391" s="50">
        <v>816</v>
      </c>
      <c r="C391" s="51" t="s">
        <v>354</v>
      </c>
      <c r="D391" s="68">
        <v>0</v>
      </c>
    </row>
    <row r="392" spans="2:4">
      <c r="B392" s="48" t="s">
        <v>355</v>
      </c>
      <c r="C392" s="49"/>
      <c r="D392" s="67">
        <v>0</v>
      </c>
    </row>
    <row r="393" spans="2:4">
      <c r="B393" s="50">
        <v>831</v>
      </c>
      <c r="C393" s="51" t="s">
        <v>356</v>
      </c>
      <c r="D393" s="68">
        <v>0</v>
      </c>
    </row>
    <row r="394" spans="2:4">
      <c r="B394" s="50">
        <v>832</v>
      </c>
      <c r="C394" s="51" t="s">
        <v>357</v>
      </c>
      <c r="D394" s="68">
        <v>0</v>
      </c>
    </row>
    <row r="395" spans="2:4">
      <c r="B395" s="50">
        <v>833</v>
      </c>
      <c r="C395" s="51" t="s">
        <v>358</v>
      </c>
      <c r="D395" s="68">
        <v>0</v>
      </c>
    </row>
    <row r="396" spans="2:4">
      <c r="B396" s="50">
        <v>834</v>
      </c>
      <c r="C396" s="51" t="s">
        <v>359</v>
      </c>
      <c r="D396" s="68">
        <v>0</v>
      </c>
    </row>
    <row r="397" spans="2:4">
      <c r="B397" s="50">
        <v>835</v>
      </c>
      <c r="C397" s="51" t="s">
        <v>360</v>
      </c>
      <c r="D397" s="68">
        <v>0</v>
      </c>
    </row>
    <row r="398" spans="2:4" ht="16.2" thickBot="1">
      <c r="B398" s="63" t="s">
        <v>361</v>
      </c>
      <c r="C398" s="64"/>
      <c r="D398" s="84">
        <v>0</v>
      </c>
    </row>
    <row r="399" spans="2:4" ht="16.2" thickTop="1">
      <c r="B399" s="50">
        <v>851</v>
      </c>
      <c r="C399" s="51" t="s">
        <v>362</v>
      </c>
      <c r="D399" s="68">
        <v>0</v>
      </c>
    </row>
    <row r="400" spans="2:4">
      <c r="B400" s="50">
        <v>852</v>
      </c>
      <c r="C400" s="51" t="s">
        <v>363</v>
      </c>
      <c r="D400" s="68">
        <v>0</v>
      </c>
    </row>
    <row r="401" spans="2:4">
      <c r="B401" s="50">
        <v>853</v>
      </c>
      <c r="C401" s="51" t="s">
        <v>364</v>
      </c>
      <c r="D401" s="68">
        <v>0</v>
      </c>
    </row>
    <row r="402" spans="2:4">
      <c r="B402" s="46" t="s">
        <v>365</v>
      </c>
      <c r="C402" s="47"/>
      <c r="D402" s="66">
        <v>0</v>
      </c>
    </row>
    <row r="403" spans="2:4">
      <c r="B403" s="48" t="s">
        <v>432</v>
      </c>
      <c r="C403" s="49"/>
      <c r="D403" s="67">
        <v>0</v>
      </c>
    </row>
    <row r="404" spans="2:4">
      <c r="B404" s="50">
        <v>911</v>
      </c>
      <c r="C404" s="51" t="s">
        <v>366</v>
      </c>
      <c r="D404" s="68">
        <v>0</v>
      </c>
    </row>
    <row r="405" spans="2:4">
      <c r="B405" s="50">
        <v>912</v>
      </c>
      <c r="C405" s="51" t="s">
        <v>367</v>
      </c>
      <c r="D405" s="68">
        <v>0</v>
      </c>
    </row>
    <row r="406" spans="2:4">
      <c r="B406" s="50">
        <v>913</v>
      </c>
      <c r="C406" s="51" t="s">
        <v>368</v>
      </c>
      <c r="D406" s="68">
        <v>0</v>
      </c>
    </row>
    <row r="407" spans="2:4">
      <c r="B407" s="50">
        <v>914</v>
      </c>
      <c r="C407" s="51" t="s">
        <v>369</v>
      </c>
      <c r="D407" s="68">
        <v>0</v>
      </c>
    </row>
    <row r="408" spans="2:4">
      <c r="B408" s="50">
        <v>915</v>
      </c>
      <c r="C408" s="51" t="s">
        <v>370</v>
      </c>
      <c r="D408" s="68">
        <v>0</v>
      </c>
    </row>
    <row r="409" spans="2:4">
      <c r="B409" s="50">
        <v>916</v>
      </c>
      <c r="C409" s="51" t="s">
        <v>371</v>
      </c>
      <c r="D409" s="68">
        <v>0</v>
      </c>
    </row>
    <row r="410" spans="2:4">
      <c r="B410" s="50">
        <v>917</v>
      </c>
      <c r="C410" s="51" t="s">
        <v>372</v>
      </c>
      <c r="D410" s="68">
        <v>0</v>
      </c>
    </row>
    <row r="411" spans="2:4">
      <c r="B411" s="50">
        <v>918</v>
      </c>
      <c r="C411" s="51" t="s">
        <v>373</v>
      </c>
      <c r="D411" s="68">
        <v>0</v>
      </c>
    </row>
    <row r="412" spans="2:4">
      <c r="B412" s="48" t="s">
        <v>374</v>
      </c>
      <c r="C412" s="49"/>
      <c r="D412" s="67">
        <v>0</v>
      </c>
    </row>
    <row r="413" spans="2:4">
      <c r="B413" s="50">
        <v>921</v>
      </c>
      <c r="C413" s="51" t="s">
        <v>375</v>
      </c>
      <c r="D413" s="68">
        <v>0</v>
      </c>
    </row>
    <row r="414" spans="2:4">
      <c r="B414" s="50">
        <v>922</v>
      </c>
      <c r="C414" s="51" t="s">
        <v>376</v>
      </c>
      <c r="D414" s="68">
        <v>0</v>
      </c>
    </row>
    <row r="415" spans="2:4">
      <c r="B415" s="50">
        <v>923</v>
      </c>
      <c r="C415" s="51" t="s">
        <v>377</v>
      </c>
      <c r="D415" s="68">
        <v>0</v>
      </c>
    </row>
    <row r="416" spans="2:4">
      <c r="B416" s="50">
        <v>924</v>
      </c>
      <c r="C416" s="51" t="s">
        <v>378</v>
      </c>
      <c r="D416" s="68">
        <v>0</v>
      </c>
    </row>
    <row r="417" spans="2:4">
      <c r="B417" s="50">
        <v>925</v>
      </c>
      <c r="C417" s="51" t="s">
        <v>379</v>
      </c>
      <c r="D417" s="68">
        <v>0</v>
      </c>
    </row>
    <row r="418" spans="2:4">
      <c r="B418" s="50">
        <v>926</v>
      </c>
      <c r="C418" s="51" t="s">
        <v>380</v>
      </c>
      <c r="D418" s="68">
        <v>0</v>
      </c>
    </row>
    <row r="419" spans="2:4">
      <c r="B419" s="50">
        <v>927</v>
      </c>
      <c r="C419" s="51" t="s">
        <v>381</v>
      </c>
      <c r="D419" s="68">
        <v>0</v>
      </c>
    </row>
    <row r="420" spans="2:4">
      <c r="B420" s="50">
        <v>928</v>
      </c>
      <c r="C420" s="51" t="s">
        <v>382</v>
      </c>
      <c r="D420" s="68">
        <v>0</v>
      </c>
    </row>
    <row r="421" spans="2:4">
      <c r="B421" s="48" t="s">
        <v>383</v>
      </c>
      <c r="C421" s="49"/>
      <c r="D421" s="67">
        <v>0</v>
      </c>
    </row>
    <row r="422" spans="2:4">
      <c r="B422" s="50">
        <v>931</v>
      </c>
      <c r="C422" s="51" t="s">
        <v>384</v>
      </c>
      <c r="D422" s="68">
        <v>0</v>
      </c>
    </row>
    <row r="423" spans="2:4">
      <c r="B423" s="50">
        <v>932</v>
      </c>
      <c r="C423" s="51" t="s">
        <v>385</v>
      </c>
      <c r="D423" s="68">
        <v>0</v>
      </c>
    </row>
    <row r="424" spans="2:4">
      <c r="B424" s="48" t="s">
        <v>386</v>
      </c>
      <c r="C424" s="49"/>
      <c r="D424" s="67">
        <v>0</v>
      </c>
    </row>
    <row r="425" spans="2:4">
      <c r="B425" s="50">
        <v>941</v>
      </c>
      <c r="C425" s="51" t="s">
        <v>387</v>
      </c>
      <c r="D425" s="68">
        <v>0</v>
      </c>
    </row>
    <row r="426" spans="2:4">
      <c r="B426" s="50">
        <v>942</v>
      </c>
      <c r="C426" s="51" t="s">
        <v>388</v>
      </c>
      <c r="D426" s="68">
        <v>0</v>
      </c>
    </row>
    <row r="427" spans="2:4">
      <c r="B427" s="48" t="s">
        <v>389</v>
      </c>
      <c r="C427" s="49"/>
      <c r="D427" s="67">
        <v>0</v>
      </c>
    </row>
    <row r="428" spans="2:4">
      <c r="B428" s="50">
        <v>951</v>
      </c>
      <c r="C428" s="51" t="s">
        <v>390</v>
      </c>
      <c r="D428" s="68">
        <v>0</v>
      </c>
    </row>
    <row r="429" spans="2:4">
      <c r="B429" s="48" t="s">
        <v>391</v>
      </c>
      <c r="C429" s="49"/>
      <c r="D429" s="67">
        <v>0</v>
      </c>
    </row>
    <row r="430" spans="2:4">
      <c r="B430" s="50">
        <v>961</v>
      </c>
      <c r="C430" s="51" t="s">
        <v>392</v>
      </c>
      <c r="D430" s="68">
        <v>0</v>
      </c>
    </row>
    <row r="431" spans="2:4">
      <c r="B431" s="50">
        <v>962</v>
      </c>
      <c r="C431" s="51" t="s">
        <v>393</v>
      </c>
      <c r="D431" s="68">
        <v>0</v>
      </c>
    </row>
    <row r="432" spans="2:4">
      <c r="B432" s="48" t="s">
        <v>394</v>
      </c>
      <c r="C432" s="49"/>
      <c r="D432" s="67">
        <v>0</v>
      </c>
    </row>
    <row r="433" spans="2:5" ht="16.2" thickBot="1">
      <c r="B433" s="50">
        <v>991</v>
      </c>
      <c r="C433" s="51" t="s">
        <v>395</v>
      </c>
      <c r="D433" s="68">
        <v>0</v>
      </c>
    </row>
    <row r="434" spans="2:5" ht="15.75" hidden="1" customHeight="1" thickBot="1">
      <c r="B434" s="55"/>
      <c r="C434" s="56"/>
      <c r="D434" s="71"/>
    </row>
    <row r="435" spans="2:5" ht="3.6" customHeight="1" thickTop="1">
      <c r="B435" s="57"/>
      <c r="C435" s="58"/>
      <c r="D435" s="72"/>
      <c r="E435" s="5"/>
    </row>
    <row r="436" spans="2:5">
      <c r="B436" s="96" t="s">
        <v>0</v>
      </c>
      <c r="C436" s="97"/>
      <c r="D436" s="73">
        <v>329565020</v>
      </c>
      <c r="E436" s="5"/>
    </row>
    <row r="437" spans="2:5" ht="3.6" customHeight="1" thickBot="1">
      <c r="B437" s="30"/>
      <c r="C437" s="31"/>
      <c r="D437" s="74"/>
      <c r="E437" s="5"/>
    </row>
    <row r="438" spans="2:5" ht="16.2" thickTop="1">
      <c r="B438" s="4"/>
      <c r="C438" s="6"/>
      <c r="D438" s="5"/>
      <c r="E438" s="5"/>
    </row>
    <row r="439" spans="2:5">
      <c r="B439" s="4"/>
      <c r="C439" s="6"/>
    </row>
    <row r="440" spans="2:5">
      <c r="B440" s="4"/>
      <c r="C440" s="6"/>
    </row>
    <row r="441" spans="2:5">
      <c r="B441" s="4"/>
      <c r="C441" s="6"/>
    </row>
    <row r="442" spans="2:5">
      <c r="B442" s="4"/>
      <c r="C442" s="6"/>
    </row>
    <row r="443" spans="2:5">
      <c r="B443" s="4"/>
      <c r="C443" s="6"/>
    </row>
    <row r="444" spans="2:5">
      <c r="B444" s="4"/>
      <c r="C444" s="6"/>
    </row>
    <row r="445" spans="2:5">
      <c r="B445" s="4"/>
      <c r="C445" s="6"/>
    </row>
    <row r="446" spans="2:5">
      <c r="B446" s="4"/>
      <c r="C446" s="6"/>
    </row>
    <row r="447" spans="2:5">
      <c r="B447" s="4"/>
      <c r="C447" s="6"/>
    </row>
    <row r="448" spans="2:5">
      <c r="B448" s="4"/>
      <c r="C448" s="6"/>
    </row>
    <row r="449" spans="2:3">
      <c r="B449" s="4"/>
      <c r="C449" s="6"/>
    </row>
    <row r="450" spans="2:3">
      <c r="B450" s="4"/>
      <c r="C450" s="6"/>
    </row>
    <row r="451" spans="2:3">
      <c r="B451" s="4"/>
      <c r="C451" s="6"/>
    </row>
    <row r="452" spans="2:3">
      <c r="B452" s="4"/>
      <c r="C452" s="6"/>
    </row>
    <row r="453" spans="2:3">
      <c r="B453" s="4"/>
      <c r="C453" s="6"/>
    </row>
    <row r="454" spans="2:3">
      <c r="B454" s="4"/>
      <c r="C454" s="6"/>
    </row>
    <row r="455" spans="2:3">
      <c r="B455" s="4"/>
      <c r="C455" s="6"/>
    </row>
    <row r="456" spans="2:3">
      <c r="B456" s="4"/>
      <c r="C456" s="6"/>
    </row>
    <row r="457" spans="2:3">
      <c r="B457" s="4"/>
      <c r="C457" s="6"/>
    </row>
    <row r="458" spans="2:3">
      <c r="B458" s="4"/>
      <c r="C458" s="6"/>
    </row>
    <row r="459" spans="2:3">
      <c r="B459" s="4"/>
      <c r="C459" s="6"/>
    </row>
    <row r="460" spans="2:3">
      <c r="B460" s="4"/>
      <c r="C460" s="6"/>
    </row>
    <row r="461" spans="2:3">
      <c r="B461" s="4"/>
      <c r="C461" s="6"/>
    </row>
    <row r="462" spans="2:3">
      <c r="B462" s="4"/>
      <c r="C462" s="6"/>
    </row>
    <row r="463" spans="2:3">
      <c r="B463" s="4"/>
      <c r="C463" s="6"/>
    </row>
    <row r="464" spans="2:3">
      <c r="B464" s="4"/>
      <c r="C464" s="6"/>
    </row>
    <row r="465" spans="2:3">
      <c r="B465" s="4"/>
      <c r="C465" s="6"/>
    </row>
    <row r="466" spans="2:3">
      <c r="B466" s="4"/>
      <c r="C466" s="6"/>
    </row>
  </sheetData>
  <mergeCells count="6">
    <mergeCell ref="B436:C436"/>
    <mergeCell ref="B1:D1"/>
    <mergeCell ref="B2:D2"/>
    <mergeCell ref="B3:D3"/>
    <mergeCell ref="B5:C6"/>
    <mergeCell ref="D5:D6"/>
  </mergeCells>
  <pageMargins left="0.47244094488188981" right="0.23622047244094491" top="0.74803149606299213" bottom="0.74803149606299213" header="0.31496062992125984" footer="0.31496062992125984"/>
  <pageSetup scale="8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62"/>
  <sheetViews>
    <sheetView tabSelected="1" zoomScaleNormal="100" workbookViewId="0">
      <selection activeCell="B9" sqref="B9"/>
    </sheetView>
  </sheetViews>
  <sheetFormatPr baseColWidth="10" defaultColWidth="11.44140625" defaultRowHeight="15.6"/>
  <cols>
    <col min="1" max="1" width="10.6640625" style="1" customWidth="1"/>
    <col min="2" max="2" width="81.33203125" style="7" customWidth="1"/>
    <col min="3" max="3" width="15.5546875" style="1" customWidth="1"/>
    <col min="4" max="256" width="11.44140625" style="9"/>
    <col min="257" max="257" width="10.6640625" style="9" customWidth="1"/>
    <col min="258" max="258" width="64.109375" style="9" customWidth="1"/>
    <col min="259" max="259" width="15.5546875" style="9" customWidth="1"/>
    <col min="260" max="512" width="11.44140625" style="9"/>
    <col min="513" max="513" width="10.6640625" style="9" customWidth="1"/>
    <col min="514" max="514" width="64.109375" style="9" customWidth="1"/>
    <col min="515" max="515" width="15.5546875" style="9" customWidth="1"/>
    <col min="516" max="768" width="11.44140625" style="9"/>
    <col min="769" max="769" width="10.6640625" style="9" customWidth="1"/>
    <col min="770" max="770" width="64.109375" style="9" customWidth="1"/>
    <col min="771" max="771" width="15.5546875" style="9" customWidth="1"/>
    <col min="772" max="1024" width="11.44140625" style="9"/>
    <col min="1025" max="1025" width="10.6640625" style="9" customWidth="1"/>
    <col min="1026" max="1026" width="64.109375" style="9" customWidth="1"/>
    <col min="1027" max="1027" width="15.5546875" style="9" customWidth="1"/>
    <col min="1028" max="1280" width="11.44140625" style="9"/>
    <col min="1281" max="1281" width="10.6640625" style="9" customWidth="1"/>
    <col min="1282" max="1282" width="64.109375" style="9" customWidth="1"/>
    <col min="1283" max="1283" width="15.5546875" style="9" customWidth="1"/>
    <col min="1284" max="1536" width="11.44140625" style="9"/>
    <col min="1537" max="1537" width="10.6640625" style="9" customWidth="1"/>
    <col min="1538" max="1538" width="64.109375" style="9" customWidth="1"/>
    <col min="1539" max="1539" width="15.5546875" style="9" customWidth="1"/>
    <col min="1540" max="1792" width="11.44140625" style="9"/>
    <col min="1793" max="1793" width="10.6640625" style="9" customWidth="1"/>
    <col min="1794" max="1794" width="64.109375" style="9" customWidth="1"/>
    <col min="1795" max="1795" width="15.5546875" style="9" customWidth="1"/>
    <col min="1796" max="2048" width="11.44140625" style="9"/>
    <col min="2049" max="2049" width="10.6640625" style="9" customWidth="1"/>
    <col min="2050" max="2050" width="64.109375" style="9" customWidth="1"/>
    <col min="2051" max="2051" width="15.5546875" style="9" customWidth="1"/>
    <col min="2052" max="2304" width="11.44140625" style="9"/>
    <col min="2305" max="2305" width="10.6640625" style="9" customWidth="1"/>
    <col min="2306" max="2306" width="64.109375" style="9" customWidth="1"/>
    <col min="2307" max="2307" width="15.5546875" style="9" customWidth="1"/>
    <col min="2308" max="2560" width="11.44140625" style="9"/>
    <col min="2561" max="2561" width="10.6640625" style="9" customWidth="1"/>
    <col min="2562" max="2562" width="64.109375" style="9" customWidth="1"/>
    <col min="2563" max="2563" width="15.5546875" style="9" customWidth="1"/>
    <col min="2564" max="2816" width="11.44140625" style="9"/>
    <col min="2817" max="2817" width="10.6640625" style="9" customWidth="1"/>
    <col min="2818" max="2818" width="64.109375" style="9" customWidth="1"/>
    <col min="2819" max="2819" width="15.5546875" style="9" customWidth="1"/>
    <col min="2820" max="3072" width="11.44140625" style="9"/>
    <col min="3073" max="3073" width="10.6640625" style="9" customWidth="1"/>
    <col min="3074" max="3074" width="64.109375" style="9" customWidth="1"/>
    <col min="3075" max="3075" width="15.5546875" style="9" customWidth="1"/>
    <col min="3076" max="3328" width="11.44140625" style="9"/>
    <col min="3329" max="3329" width="10.6640625" style="9" customWidth="1"/>
    <col min="3330" max="3330" width="64.109375" style="9" customWidth="1"/>
    <col min="3331" max="3331" width="15.5546875" style="9" customWidth="1"/>
    <col min="3332" max="3584" width="11.44140625" style="9"/>
    <col min="3585" max="3585" width="10.6640625" style="9" customWidth="1"/>
    <col min="3586" max="3586" width="64.109375" style="9" customWidth="1"/>
    <col min="3587" max="3587" width="15.5546875" style="9" customWidth="1"/>
    <col min="3588" max="3840" width="11.44140625" style="9"/>
    <col min="3841" max="3841" width="10.6640625" style="9" customWidth="1"/>
    <col min="3842" max="3842" width="64.109375" style="9" customWidth="1"/>
    <col min="3843" max="3843" width="15.5546875" style="9" customWidth="1"/>
    <col min="3844" max="4096" width="11.44140625" style="9"/>
    <col min="4097" max="4097" width="10.6640625" style="9" customWidth="1"/>
    <col min="4098" max="4098" width="64.109375" style="9" customWidth="1"/>
    <col min="4099" max="4099" width="15.5546875" style="9" customWidth="1"/>
    <col min="4100" max="4352" width="11.44140625" style="9"/>
    <col min="4353" max="4353" width="10.6640625" style="9" customWidth="1"/>
    <col min="4354" max="4354" width="64.109375" style="9" customWidth="1"/>
    <col min="4355" max="4355" width="15.5546875" style="9" customWidth="1"/>
    <col min="4356" max="4608" width="11.44140625" style="9"/>
    <col min="4609" max="4609" width="10.6640625" style="9" customWidth="1"/>
    <col min="4610" max="4610" width="64.109375" style="9" customWidth="1"/>
    <col min="4611" max="4611" width="15.5546875" style="9" customWidth="1"/>
    <col min="4612" max="4864" width="11.44140625" style="9"/>
    <col min="4865" max="4865" width="10.6640625" style="9" customWidth="1"/>
    <col min="4866" max="4866" width="64.109375" style="9" customWidth="1"/>
    <col min="4867" max="4867" width="15.5546875" style="9" customWidth="1"/>
    <col min="4868" max="5120" width="11.44140625" style="9"/>
    <col min="5121" max="5121" width="10.6640625" style="9" customWidth="1"/>
    <col min="5122" max="5122" width="64.109375" style="9" customWidth="1"/>
    <col min="5123" max="5123" width="15.5546875" style="9" customWidth="1"/>
    <col min="5124" max="5376" width="11.44140625" style="9"/>
    <col min="5377" max="5377" width="10.6640625" style="9" customWidth="1"/>
    <col min="5378" max="5378" width="64.109375" style="9" customWidth="1"/>
    <col min="5379" max="5379" width="15.5546875" style="9" customWidth="1"/>
    <col min="5380" max="5632" width="11.44140625" style="9"/>
    <col min="5633" max="5633" width="10.6640625" style="9" customWidth="1"/>
    <col min="5634" max="5634" width="64.109375" style="9" customWidth="1"/>
    <col min="5635" max="5635" width="15.5546875" style="9" customWidth="1"/>
    <col min="5636" max="5888" width="11.44140625" style="9"/>
    <col min="5889" max="5889" width="10.6640625" style="9" customWidth="1"/>
    <col min="5890" max="5890" width="64.109375" style="9" customWidth="1"/>
    <col min="5891" max="5891" width="15.5546875" style="9" customWidth="1"/>
    <col min="5892" max="6144" width="11.44140625" style="9"/>
    <col min="6145" max="6145" width="10.6640625" style="9" customWidth="1"/>
    <col min="6146" max="6146" width="64.109375" style="9" customWidth="1"/>
    <col min="6147" max="6147" width="15.5546875" style="9" customWidth="1"/>
    <col min="6148" max="6400" width="11.44140625" style="9"/>
    <col min="6401" max="6401" width="10.6640625" style="9" customWidth="1"/>
    <col min="6402" max="6402" width="64.109375" style="9" customWidth="1"/>
    <col min="6403" max="6403" width="15.5546875" style="9" customWidth="1"/>
    <col min="6404" max="6656" width="11.44140625" style="9"/>
    <col min="6657" max="6657" width="10.6640625" style="9" customWidth="1"/>
    <col min="6658" max="6658" width="64.109375" style="9" customWidth="1"/>
    <col min="6659" max="6659" width="15.5546875" style="9" customWidth="1"/>
    <col min="6660" max="6912" width="11.44140625" style="9"/>
    <col min="6913" max="6913" width="10.6640625" style="9" customWidth="1"/>
    <col min="6914" max="6914" width="64.109375" style="9" customWidth="1"/>
    <col min="6915" max="6915" width="15.5546875" style="9" customWidth="1"/>
    <col min="6916" max="7168" width="11.44140625" style="9"/>
    <col min="7169" max="7169" width="10.6640625" style="9" customWidth="1"/>
    <col min="7170" max="7170" width="64.109375" style="9" customWidth="1"/>
    <col min="7171" max="7171" width="15.5546875" style="9" customWidth="1"/>
    <col min="7172" max="7424" width="11.44140625" style="9"/>
    <col min="7425" max="7425" width="10.6640625" style="9" customWidth="1"/>
    <col min="7426" max="7426" width="64.109375" style="9" customWidth="1"/>
    <col min="7427" max="7427" width="15.5546875" style="9" customWidth="1"/>
    <col min="7428" max="7680" width="11.44140625" style="9"/>
    <col min="7681" max="7681" width="10.6640625" style="9" customWidth="1"/>
    <col min="7682" max="7682" width="64.109375" style="9" customWidth="1"/>
    <col min="7683" max="7683" width="15.5546875" style="9" customWidth="1"/>
    <col min="7684" max="7936" width="11.44140625" style="9"/>
    <col min="7937" max="7937" width="10.6640625" style="9" customWidth="1"/>
    <col min="7938" max="7938" width="64.109375" style="9" customWidth="1"/>
    <col min="7939" max="7939" width="15.5546875" style="9" customWidth="1"/>
    <col min="7940" max="8192" width="11.44140625" style="9"/>
    <col min="8193" max="8193" width="10.6640625" style="9" customWidth="1"/>
    <col min="8194" max="8194" width="64.109375" style="9" customWidth="1"/>
    <col min="8195" max="8195" width="15.5546875" style="9" customWidth="1"/>
    <col min="8196" max="8448" width="11.44140625" style="9"/>
    <col min="8449" max="8449" width="10.6640625" style="9" customWidth="1"/>
    <col min="8450" max="8450" width="64.109375" style="9" customWidth="1"/>
    <col min="8451" max="8451" width="15.5546875" style="9" customWidth="1"/>
    <col min="8452" max="8704" width="11.44140625" style="9"/>
    <col min="8705" max="8705" width="10.6640625" style="9" customWidth="1"/>
    <col min="8706" max="8706" width="64.109375" style="9" customWidth="1"/>
    <col min="8707" max="8707" width="15.5546875" style="9" customWidth="1"/>
    <col min="8708" max="8960" width="11.44140625" style="9"/>
    <col min="8961" max="8961" width="10.6640625" style="9" customWidth="1"/>
    <col min="8962" max="8962" width="64.109375" style="9" customWidth="1"/>
    <col min="8963" max="8963" width="15.5546875" style="9" customWidth="1"/>
    <col min="8964" max="9216" width="11.44140625" style="9"/>
    <col min="9217" max="9217" width="10.6640625" style="9" customWidth="1"/>
    <col min="9218" max="9218" width="64.109375" style="9" customWidth="1"/>
    <col min="9219" max="9219" width="15.5546875" style="9" customWidth="1"/>
    <col min="9220" max="9472" width="11.44140625" style="9"/>
    <col min="9473" max="9473" width="10.6640625" style="9" customWidth="1"/>
    <col min="9474" max="9474" width="64.109375" style="9" customWidth="1"/>
    <col min="9475" max="9475" width="15.5546875" style="9" customWidth="1"/>
    <col min="9476" max="9728" width="11.44140625" style="9"/>
    <col min="9729" max="9729" width="10.6640625" style="9" customWidth="1"/>
    <col min="9730" max="9730" width="64.109375" style="9" customWidth="1"/>
    <col min="9731" max="9731" width="15.5546875" style="9" customWidth="1"/>
    <col min="9732" max="9984" width="11.44140625" style="9"/>
    <col min="9985" max="9985" width="10.6640625" style="9" customWidth="1"/>
    <col min="9986" max="9986" width="64.109375" style="9" customWidth="1"/>
    <col min="9987" max="9987" width="15.5546875" style="9" customWidth="1"/>
    <col min="9988" max="10240" width="11.44140625" style="9"/>
    <col min="10241" max="10241" width="10.6640625" style="9" customWidth="1"/>
    <col min="10242" max="10242" width="64.109375" style="9" customWidth="1"/>
    <col min="10243" max="10243" width="15.5546875" style="9" customWidth="1"/>
    <col min="10244" max="10496" width="11.44140625" style="9"/>
    <col min="10497" max="10497" width="10.6640625" style="9" customWidth="1"/>
    <col min="10498" max="10498" width="64.109375" style="9" customWidth="1"/>
    <col min="10499" max="10499" width="15.5546875" style="9" customWidth="1"/>
    <col min="10500" max="10752" width="11.44140625" style="9"/>
    <col min="10753" max="10753" width="10.6640625" style="9" customWidth="1"/>
    <col min="10754" max="10754" width="64.109375" style="9" customWidth="1"/>
    <col min="10755" max="10755" width="15.5546875" style="9" customWidth="1"/>
    <col min="10756" max="11008" width="11.44140625" style="9"/>
    <col min="11009" max="11009" width="10.6640625" style="9" customWidth="1"/>
    <col min="11010" max="11010" width="64.109375" style="9" customWidth="1"/>
    <col min="11011" max="11011" width="15.5546875" style="9" customWidth="1"/>
    <col min="11012" max="11264" width="11.44140625" style="9"/>
    <col min="11265" max="11265" width="10.6640625" style="9" customWidth="1"/>
    <col min="11266" max="11266" width="64.109375" style="9" customWidth="1"/>
    <col min="11267" max="11267" width="15.5546875" style="9" customWidth="1"/>
    <col min="11268" max="11520" width="11.44140625" style="9"/>
    <col min="11521" max="11521" width="10.6640625" style="9" customWidth="1"/>
    <col min="11522" max="11522" width="64.109375" style="9" customWidth="1"/>
    <col min="11523" max="11523" width="15.5546875" style="9" customWidth="1"/>
    <col min="11524" max="11776" width="11.44140625" style="9"/>
    <col min="11777" max="11777" width="10.6640625" style="9" customWidth="1"/>
    <col min="11778" max="11778" width="64.109375" style="9" customWidth="1"/>
    <col min="11779" max="11779" width="15.5546875" style="9" customWidth="1"/>
    <col min="11780" max="12032" width="11.44140625" style="9"/>
    <col min="12033" max="12033" width="10.6640625" style="9" customWidth="1"/>
    <col min="12034" max="12034" width="64.109375" style="9" customWidth="1"/>
    <col min="12035" max="12035" width="15.5546875" style="9" customWidth="1"/>
    <col min="12036" max="12288" width="11.44140625" style="9"/>
    <col min="12289" max="12289" width="10.6640625" style="9" customWidth="1"/>
    <col min="12290" max="12290" width="64.109375" style="9" customWidth="1"/>
    <col min="12291" max="12291" width="15.5546875" style="9" customWidth="1"/>
    <col min="12292" max="12544" width="11.44140625" style="9"/>
    <col min="12545" max="12545" width="10.6640625" style="9" customWidth="1"/>
    <col min="12546" max="12546" width="64.109375" style="9" customWidth="1"/>
    <col min="12547" max="12547" width="15.5546875" style="9" customWidth="1"/>
    <col min="12548" max="12800" width="11.44140625" style="9"/>
    <col min="12801" max="12801" width="10.6640625" style="9" customWidth="1"/>
    <col min="12802" max="12802" width="64.109375" style="9" customWidth="1"/>
    <col min="12803" max="12803" width="15.5546875" style="9" customWidth="1"/>
    <col min="12804" max="13056" width="11.44140625" style="9"/>
    <col min="13057" max="13057" width="10.6640625" style="9" customWidth="1"/>
    <col min="13058" max="13058" width="64.109375" style="9" customWidth="1"/>
    <col min="13059" max="13059" width="15.5546875" style="9" customWidth="1"/>
    <col min="13060" max="13312" width="11.44140625" style="9"/>
    <col min="13313" max="13313" width="10.6640625" style="9" customWidth="1"/>
    <col min="13314" max="13314" width="64.109375" style="9" customWidth="1"/>
    <col min="13315" max="13315" width="15.5546875" style="9" customWidth="1"/>
    <col min="13316" max="13568" width="11.44140625" style="9"/>
    <col min="13569" max="13569" width="10.6640625" style="9" customWidth="1"/>
    <col min="13570" max="13570" width="64.109375" style="9" customWidth="1"/>
    <col min="13571" max="13571" width="15.5546875" style="9" customWidth="1"/>
    <col min="13572" max="13824" width="11.44140625" style="9"/>
    <col min="13825" max="13825" width="10.6640625" style="9" customWidth="1"/>
    <col min="13826" max="13826" width="64.109375" style="9" customWidth="1"/>
    <col min="13827" max="13827" width="15.5546875" style="9" customWidth="1"/>
    <col min="13828" max="14080" width="11.44140625" style="9"/>
    <col min="14081" max="14081" width="10.6640625" style="9" customWidth="1"/>
    <col min="14082" max="14082" width="64.109375" style="9" customWidth="1"/>
    <col min="14083" max="14083" width="15.5546875" style="9" customWidth="1"/>
    <col min="14084" max="14336" width="11.44140625" style="9"/>
    <col min="14337" max="14337" width="10.6640625" style="9" customWidth="1"/>
    <col min="14338" max="14338" width="64.109375" style="9" customWidth="1"/>
    <col min="14339" max="14339" width="15.5546875" style="9" customWidth="1"/>
    <col min="14340" max="14592" width="11.44140625" style="9"/>
    <col min="14593" max="14593" width="10.6640625" style="9" customWidth="1"/>
    <col min="14594" max="14594" width="64.109375" style="9" customWidth="1"/>
    <col min="14595" max="14595" width="15.5546875" style="9" customWidth="1"/>
    <col min="14596" max="14848" width="11.44140625" style="9"/>
    <col min="14849" max="14849" width="10.6640625" style="9" customWidth="1"/>
    <col min="14850" max="14850" width="64.109375" style="9" customWidth="1"/>
    <col min="14851" max="14851" width="15.5546875" style="9" customWidth="1"/>
    <col min="14852" max="15104" width="11.44140625" style="9"/>
    <col min="15105" max="15105" width="10.6640625" style="9" customWidth="1"/>
    <col min="15106" max="15106" width="64.109375" style="9" customWidth="1"/>
    <col min="15107" max="15107" width="15.5546875" style="9" customWidth="1"/>
    <col min="15108" max="15360" width="11.44140625" style="9"/>
    <col min="15361" max="15361" width="10.6640625" style="9" customWidth="1"/>
    <col min="15362" max="15362" width="64.109375" style="9" customWidth="1"/>
    <col min="15363" max="15363" width="15.5546875" style="9" customWidth="1"/>
    <col min="15364" max="15616" width="11.44140625" style="9"/>
    <col min="15617" max="15617" width="10.6640625" style="9" customWidth="1"/>
    <col min="15618" max="15618" width="64.109375" style="9" customWidth="1"/>
    <col min="15619" max="15619" width="15.5546875" style="9" customWidth="1"/>
    <col min="15620" max="15872" width="11.44140625" style="9"/>
    <col min="15873" max="15873" width="10.6640625" style="9" customWidth="1"/>
    <col min="15874" max="15874" width="64.109375" style="9" customWidth="1"/>
    <col min="15875" max="15875" width="15.5546875" style="9" customWidth="1"/>
    <col min="15876" max="16128" width="11.44140625" style="9"/>
    <col min="16129" max="16129" width="10.6640625" style="9" customWidth="1"/>
    <col min="16130" max="16130" width="64.109375" style="9" customWidth="1"/>
    <col min="16131" max="16131" width="15.5546875" style="9" customWidth="1"/>
    <col min="16132" max="16384" width="11.44140625" style="9"/>
  </cols>
  <sheetData>
    <row r="1" spans="1:4">
      <c r="A1" s="88" t="s">
        <v>411</v>
      </c>
      <c r="B1" s="88"/>
      <c r="C1" s="88"/>
    </row>
    <row r="2" spans="1:4">
      <c r="A2" s="89" t="s">
        <v>396</v>
      </c>
      <c r="B2" s="89"/>
      <c r="C2" s="89"/>
    </row>
    <row r="3" spans="1:4" ht="35.25" customHeight="1">
      <c r="A3" s="98"/>
      <c r="B3" s="98"/>
      <c r="C3" s="98"/>
    </row>
    <row r="4" spans="1:4" ht="16.2" thickBot="1">
      <c r="A4" s="38"/>
      <c r="B4" s="39"/>
      <c r="C4" s="38"/>
    </row>
    <row r="5" spans="1:4" ht="15" thickTop="1">
      <c r="A5" s="90" t="s">
        <v>1</v>
      </c>
      <c r="B5" s="91"/>
      <c r="C5" s="94" t="s">
        <v>0</v>
      </c>
    </row>
    <row r="6" spans="1:4" ht="15.6" customHeight="1" thickBot="1">
      <c r="A6" s="92"/>
      <c r="B6" s="93"/>
      <c r="C6" s="95"/>
    </row>
    <row r="7" spans="1:4" ht="16.5" hidden="1" customHeight="1" thickTop="1" thickBot="1">
      <c r="A7" s="14"/>
      <c r="B7" s="15"/>
      <c r="C7" s="32"/>
    </row>
    <row r="8" spans="1:4" ht="16.2" thickTop="1">
      <c r="A8" s="46" t="s">
        <v>2</v>
      </c>
      <c r="B8" s="47"/>
      <c r="C8" s="40">
        <f>'[2]CONCENTRADO autonomos'!I11</f>
        <v>131632606</v>
      </c>
      <c r="D8" s="37"/>
    </row>
    <row r="9" spans="1:4" ht="14.4">
      <c r="A9" s="48" t="s">
        <v>412</v>
      </c>
      <c r="B9" s="49"/>
      <c r="C9" s="33">
        <f>'[2]CONCENTRADO autonomos'!I12</f>
        <v>93246591</v>
      </c>
      <c r="D9" s="37"/>
    </row>
    <row r="10" spans="1:4" ht="14.4">
      <c r="A10" s="50">
        <v>111</v>
      </c>
      <c r="B10" s="51" t="s">
        <v>9</v>
      </c>
      <c r="C10" s="41">
        <f>'[2]CONCENTRADO autonomos'!I13</f>
        <v>0</v>
      </c>
      <c r="D10" s="37"/>
    </row>
    <row r="11" spans="1:4" ht="14.4">
      <c r="A11" s="50">
        <v>112</v>
      </c>
      <c r="B11" s="51" t="s">
        <v>10</v>
      </c>
      <c r="C11" s="41">
        <f>'[2]CONCENTRADO autonomos'!I14</f>
        <v>0</v>
      </c>
      <c r="D11" s="37"/>
    </row>
    <row r="12" spans="1:4" ht="14.4">
      <c r="A12" s="50">
        <v>113</v>
      </c>
      <c r="B12" s="51" t="s">
        <v>11</v>
      </c>
      <c r="C12" s="41">
        <f>'[2]CONCENTRADO autonomos'!I15</f>
        <v>93246591</v>
      </c>
      <c r="D12" s="37"/>
    </row>
    <row r="13" spans="1:4" ht="14.4">
      <c r="A13" s="50">
        <v>114</v>
      </c>
      <c r="B13" s="51" t="s">
        <v>12</v>
      </c>
      <c r="C13" s="41">
        <f>'[2]CONCENTRADO autonomos'!I16</f>
        <v>0</v>
      </c>
      <c r="D13" s="37"/>
    </row>
    <row r="14" spans="1:4" ht="14.4">
      <c r="A14" s="48" t="s">
        <v>413</v>
      </c>
      <c r="B14" s="49"/>
      <c r="C14" s="33">
        <f>'[2]CONCENTRADO autonomos'!I17</f>
        <v>160276</v>
      </c>
      <c r="D14" s="37"/>
    </row>
    <row r="15" spans="1:4" ht="14.4">
      <c r="A15" s="50">
        <v>121</v>
      </c>
      <c r="B15" s="51" t="s">
        <v>13</v>
      </c>
      <c r="C15" s="41">
        <f>'[2]CONCENTRADO autonomos'!I18</f>
        <v>160276</v>
      </c>
      <c r="D15" s="37"/>
    </row>
    <row r="16" spans="1:4" ht="14.4">
      <c r="A16" s="50">
        <v>122</v>
      </c>
      <c r="B16" s="51" t="s">
        <v>14</v>
      </c>
      <c r="C16" s="41">
        <f>'[2]CONCENTRADO autonomos'!I19</f>
        <v>0</v>
      </c>
      <c r="D16" s="37"/>
    </row>
    <row r="17" spans="1:4" ht="14.4">
      <c r="A17" s="50">
        <v>123</v>
      </c>
      <c r="B17" s="51" t="s">
        <v>15</v>
      </c>
      <c r="C17" s="41">
        <f>'[2]CONCENTRADO autonomos'!I20</f>
        <v>0</v>
      </c>
      <c r="D17" s="37"/>
    </row>
    <row r="18" spans="1:4" ht="27">
      <c r="A18" s="50">
        <v>124</v>
      </c>
      <c r="B18" s="51" t="s">
        <v>16</v>
      </c>
      <c r="C18" s="41">
        <f>'[2]CONCENTRADO autonomos'!I21</f>
        <v>0</v>
      </c>
      <c r="D18" s="37"/>
    </row>
    <row r="19" spans="1:4" ht="14.4">
      <c r="A19" s="48" t="s">
        <v>3</v>
      </c>
      <c r="B19" s="49"/>
      <c r="C19" s="33">
        <f>'[2]CONCENTRADO autonomos'!I22</f>
        <v>20691449</v>
      </c>
      <c r="D19" s="37"/>
    </row>
    <row r="20" spans="1:4" ht="14.4">
      <c r="A20" s="50">
        <v>131</v>
      </c>
      <c r="B20" s="51" t="s">
        <v>17</v>
      </c>
      <c r="C20" s="41">
        <f>'[2]CONCENTRADO autonomos'!I23</f>
        <v>129078</v>
      </c>
      <c r="D20" s="37"/>
    </row>
    <row r="21" spans="1:4" ht="14.4">
      <c r="A21" s="50">
        <v>132</v>
      </c>
      <c r="B21" s="51" t="s">
        <v>18</v>
      </c>
      <c r="C21" s="41">
        <f>'[2]CONCENTRADO autonomos'!I24</f>
        <v>11794020</v>
      </c>
      <c r="D21" s="37"/>
    </row>
    <row r="22" spans="1:4" ht="14.4">
      <c r="A22" s="50">
        <v>133</v>
      </c>
      <c r="B22" s="51" t="s">
        <v>19</v>
      </c>
      <c r="C22" s="41">
        <f>'[2]CONCENTRADO autonomos'!I25</f>
        <v>0</v>
      </c>
      <c r="D22" s="37"/>
    </row>
    <row r="23" spans="1:4" ht="14.4">
      <c r="A23" s="50">
        <v>134</v>
      </c>
      <c r="B23" s="51" t="s">
        <v>20</v>
      </c>
      <c r="C23" s="41">
        <f>'[2]CONCENTRADO autonomos'!I26</f>
        <v>8768351</v>
      </c>
      <c r="D23" s="37"/>
    </row>
    <row r="24" spans="1:4" ht="14.4">
      <c r="A24" s="50">
        <v>135</v>
      </c>
      <c r="B24" s="51" t="s">
        <v>21</v>
      </c>
      <c r="C24" s="41">
        <f>'[2]CONCENTRADO autonomos'!I27</f>
        <v>0</v>
      </c>
      <c r="D24" s="37"/>
    </row>
    <row r="25" spans="1:4" ht="14.4">
      <c r="A25" s="50">
        <v>136</v>
      </c>
      <c r="B25" s="51" t="s">
        <v>22</v>
      </c>
      <c r="C25" s="41">
        <f>'[2]CONCENTRADO autonomos'!I28</f>
        <v>0</v>
      </c>
      <c r="D25" s="37"/>
    </row>
    <row r="26" spans="1:4" ht="14.4">
      <c r="A26" s="50">
        <v>137</v>
      </c>
      <c r="B26" s="51" t="s">
        <v>23</v>
      </c>
      <c r="C26" s="41">
        <f>'[2]CONCENTRADO autonomos'!I29</f>
        <v>0</v>
      </c>
      <c r="D26" s="37"/>
    </row>
    <row r="27" spans="1:4" ht="14.4">
      <c r="A27" s="50">
        <v>138</v>
      </c>
      <c r="B27" s="51" t="s">
        <v>24</v>
      </c>
      <c r="C27" s="41">
        <f>'[2]CONCENTRADO autonomos'!I30</f>
        <v>0</v>
      </c>
      <c r="D27" s="37"/>
    </row>
    <row r="28" spans="1:4" ht="14.4">
      <c r="A28" s="48" t="s">
        <v>4</v>
      </c>
      <c r="B28" s="49"/>
      <c r="C28" s="33">
        <f>'[2]CONCENTRADO autonomos'!I31</f>
        <v>16003149</v>
      </c>
      <c r="D28" s="37"/>
    </row>
    <row r="29" spans="1:4" ht="14.4">
      <c r="A29" s="50">
        <v>141</v>
      </c>
      <c r="B29" s="51" t="s">
        <v>25</v>
      </c>
      <c r="C29" s="33">
        <f>'[2]CONCENTRADO autonomos'!I32</f>
        <v>12150937</v>
      </c>
      <c r="D29" s="37"/>
    </row>
    <row r="30" spans="1:4" ht="14.4">
      <c r="A30" s="50">
        <v>142</v>
      </c>
      <c r="B30" s="51" t="s">
        <v>26</v>
      </c>
      <c r="C30" s="33">
        <f>'[2]CONCENTRADO autonomos'!I33</f>
        <v>2607112</v>
      </c>
      <c r="D30" s="37"/>
    </row>
    <row r="31" spans="1:4" ht="14.4">
      <c r="A31" s="50">
        <v>143</v>
      </c>
      <c r="B31" s="51" t="s">
        <v>27</v>
      </c>
      <c r="C31" s="33">
        <f>'[2]CONCENTRADO autonomos'!I34</f>
        <v>1185100</v>
      </c>
      <c r="D31" s="37"/>
    </row>
    <row r="32" spans="1:4" ht="14.4">
      <c r="A32" s="50">
        <v>144</v>
      </c>
      <c r="B32" s="51" t="s">
        <v>28</v>
      </c>
      <c r="C32" s="33">
        <f>'[2]CONCENTRADO autonomos'!I35</f>
        <v>60000</v>
      </c>
      <c r="D32" s="37"/>
    </row>
    <row r="33" spans="1:4" ht="14.4">
      <c r="A33" s="48" t="s">
        <v>414</v>
      </c>
      <c r="B33" s="49"/>
      <c r="C33" s="33">
        <f>'[2]CONCENTRADO autonomos'!I36</f>
        <v>617441</v>
      </c>
      <c r="D33" s="37"/>
    </row>
    <row r="34" spans="1:4" ht="14.4">
      <c r="A34" s="50">
        <v>151</v>
      </c>
      <c r="B34" s="51" t="s">
        <v>29</v>
      </c>
      <c r="C34" s="41">
        <f>'[2]CONCENTRADO autonomos'!I37</f>
        <v>450182</v>
      </c>
      <c r="D34" s="37"/>
    </row>
    <row r="35" spans="1:4" ht="14.4">
      <c r="A35" s="50">
        <v>152</v>
      </c>
      <c r="B35" s="51" t="s">
        <v>30</v>
      </c>
      <c r="C35" s="41">
        <f>'[2]CONCENTRADO autonomos'!I38</f>
        <v>96924</v>
      </c>
      <c r="D35" s="37"/>
    </row>
    <row r="36" spans="1:4" ht="14.4">
      <c r="A36" s="50">
        <v>153</v>
      </c>
      <c r="B36" s="51" t="s">
        <v>31</v>
      </c>
      <c r="C36" s="41">
        <f>'[2]CONCENTRADO autonomos'!I39</f>
        <v>0</v>
      </c>
      <c r="D36" s="37"/>
    </row>
    <row r="37" spans="1:4" ht="14.4">
      <c r="A37" s="50">
        <v>154</v>
      </c>
      <c r="B37" s="51" t="s">
        <v>32</v>
      </c>
      <c r="C37" s="41">
        <f>'[2]CONCENTRADO autonomos'!I40</f>
        <v>70335</v>
      </c>
      <c r="D37" s="37"/>
    </row>
    <row r="38" spans="1:4" ht="14.4">
      <c r="A38" s="50">
        <v>155</v>
      </c>
      <c r="B38" s="51" t="s">
        <v>33</v>
      </c>
      <c r="C38" s="41">
        <f>'[2]CONCENTRADO autonomos'!I41</f>
        <v>0</v>
      </c>
      <c r="D38" s="37"/>
    </row>
    <row r="39" spans="1:4" ht="14.4">
      <c r="A39" s="50">
        <v>159</v>
      </c>
      <c r="B39" s="51" t="s">
        <v>34</v>
      </c>
      <c r="C39" s="41">
        <f>'[2]CONCENTRADO autonomos'!I42</f>
        <v>0</v>
      </c>
      <c r="D39" s="37"/>
    </row>
    <row r="40" spans="1:4" ht="15" thickBot="1">
      <c r="A40" s="63" t="s">
        <v>35</v>
      </c>
      <c r="B40" s="64"/>
      <c r="C40" s="82">
        <f>'[2]CONCENTRADO autonomos'!I43</f>
        <v>171801</v>
      </c>
      <c r="D40" s="37"/>
    </row>
    <row r="41" spans="1:4" ht="15" thickTop="1">
      <c r="A41" s="50">
        <v>161</v>
      </c>
      <c r="B41" s="51" t="s">
        <v>36</v>
      </c>
      <c r="C41" s="41">
        <f>'[2]CONCENTRADO autonomos'!I44</f>
        <v>171801</v>
      </c>
      <c r="D41" s="37"/>
    </row>
    <row r="42" spans="1:4" ht="14.4">
      <c r="A42" s="48" t="s">
        <v>435</v>
      </c>
      <c r="B42" s="49"/>
      <c r="C42" s="33">
        <f>'[2]CONCENTRADO autonomos'!I45</f>
        <v>741899</v>
      </c>
      <c r="D42" s="37"/>
    </row>
    <row r="43" spans="1:4" ht="14.4">
      <c r="A43" s="50">
        <v>171</v>
      </c>
      <c r="B43" s="51" t="s">
        <v>37</v>
      </c>
      <c r="C43" s="41">
        <f>'[2]CONCENTRADO autonomos'!I46</f>
        <v>741899</v>
      </c>
      <c r="D43" s="37"/>
    </row>
    <row r="44" spans="1:4" ht="14.4">
      <c r="A44" s="50">
        <v>172</v>
      </c>
      <c r="B44" s="51" t="s">
        <v>38</v>
      </c>
      <c r="C44" s="41">
        <f>'[2]CONCENTRADO autonomos'!I47</f>
        <v>0</v>
      </c>
      <c r="D44" s="37"/>
    </row>
    <row r="45" spans="1:4">
      <c r="A45" s="46" t="s">
        <v>5</v>
      </c>
      <c r="B45" s="47"/>
      <c r="C45" s="40">
        <f>'[2]CONCENTRADO autonomos'!I48</f>
        <v>5020583</v>
      </c>
      <c r="D45" s="37"/>
    </row>
    <row r="46" spans="1:4" ht="14.4">
      <c r="A46" s="48" t="s">
        <v>403</v>
      </c>
      <c r="B46" s="49"/>
      <c r="C46" s="33">
        <f>'[2]CONCENTRADO autonomos'!I49</f>
        <v>1581096</v>
      </c>
      <c r="D46" s="37"/>
    </row>
    <row r="47" spans="1:4" ht="14.4">
      <c r="A47" s="50">
        <v>211</v>
      </c>
      <c r="B47" s="51" t="s">
        <v>39</v>
      </c>
      <c r="C47" s="41">
        <f>'[2]CONCENTRADO autonomos'!I50</f>
        <v>1115000</v>
      </c>
      <c r="D47" s="37"/>
    </row>
    <row r="48" spans="1:4" ht="14.4">
      <c r="A48" s="50">
        <v>212</v>
      </c>
      <c r="B48" s="51" t="s">
        <v>40</v>
      </c>
      <c r="C48" s="41">
        <f>'[2]CONCENTRADO autonomos'!I51</f>
        <v>0</v>
      </c>
      <c r="D48" s="37"/>
    </row>
    <row r="49" spans="1:4" ht="14.4">
      <c r="A49" s="50">
        <v>213</v>
      </c>
      <c r="B49" s="51" t="s">
        <v>41</v>
      </c>
      <c r="C49" s="41">
        <f>'[2]CONCENTRADO autonomos'!I52</f>
        <v>0</v>
      </c>
      <c r="D49" s="37"/>
    </row>
    <row r="50" spans="1:4" ht="14.4">
      <c r="A50" s="50">
        <v>214</v>
      </c>
      <c r="B50" s="51" t="s">
        <v>42</v>
      </c>
      <c r="C50" s="41">
        <f>'[2]CONCENTRADO autonomos'!I53</f>
        <v>286596</v>
      </c>
      <c r="D50" s="37"/>
    </row>
    <row r="51" spans="1:4" ht="14.4">
      <c r="A51" s="50">
        <v>215</v>
      </c>
      <c r="B51" s="51" t="s">
        <v>43</v>
      </c>
      <c r="C51" s="41">
        <f>'[2]CONCENTRADO autonomos'!I54</f>
        <v>30000</v>
      </c>
      <c r="D51" s="37"/>
    </row>
    <row r="52" spans="1:4" ht="14.4">
      <c r="A52" s="50">
        <v>216</v>
      </c>
      <c r="B52" s="51" t="s">
        <v>44</v>
      </c>
      <c r="C52" s="41">
        <f>'[2]CONCENTRADO autonomos'!I55</f>
        <v>148500</v>
      </c>
      <c r="D52" s="37"/>
    </row>
    <row r="53" spans="1:4" ht="14.4">
      <c r="A53" s="50">
        <v>217</v>
      </c>
      <c r="B53" s="51" t="s">
        <v>45</v>
      </c>
      <c r="C53" s="41">
        <f>'[2]CONCENTRADO autonomos'!I56</f>
        <v>0</v>
      </c>
      <c r="D53" s="37"/>
    </row>
    <row r="54" spans="1:4" ht="14.4">
      <c r="A54" s="50">
        <v>218</v>
      </c>
      <c r="B54" s="51" t="s">
        <v>46</v>
      </c>
      <c r="C54" s="41">
        <f>'[2]CONCENTRADO autonomos'!I57</f>
        <v>1000</v>
      </c>
      <c r="D54" s="37"/>
    </row>
    <row r="55" spans="1:4" ht="14.4">
      <c r="A55" s="48" t="s">
        <v>6</v>
      </c>
      <c r="B55" s="49"/>
      <c r="C55" s="33">
        <f>'[2]CONCENTRADO autonomos'!I58</f>
        <v>684879</v>
      </c>
      <c r="D55" s="37"/>
    </row>
    <row r="56" spans="1:4" ht="14.4">
      <c r="A56" s="50">
        <v>221</v>
      </c>
      <c r="B56" s="51" t="s">
        <v>47</v>
      </c>
      <c r="C56" s="41">
        <f>'[2]CONCENTRADO autonomos'!I59</f>
        <v>683879</v>
      </c>
      <c r="D56" s="37"/>
    </row>
    <row r="57" spans="1:4" ht="14.4">
      <c r="A57" s="50">
        <v>222</v>
      </c>
      <c r="B57" s="51" t="s">
        <v>48</v>
      </c>
      <c r="C57" s="41">
        <f>'[2]CONCENTRADO autonomos'!I60</f>
        <v>0</v>
      </c>
      <c r="D57" s="37"/>
    </row>
    <row r="58" spans="1:4" ht="14.4">
      <c r="A58" s="50">
        <v>223</v>
      </c>
      <c r="B58" s="51" t="s">
        <v>49</v>
      </c>
      <c r="C58" s="41">
        <f>'[2]CONCENTRADO autonomos'!I61</f>
        <v>1000</v>
      </c>
      <c r="D58" s="37"/>
    </row>
    <row r="59" spans="1:4" ht="14.4">
      <c r="A59" s="48" t="s">
        <v>417</v>
      </c>
      <c r="B59" s="49"/>
      <c r="C59" s="33">
        <f>'[2]CONCENTRADO autonomos'!I62</f>
        <v>0</v>
      </c>
      <c r="D59" s="37"/>
    </row>
    <row r="60" spans="1:4" ht="14.4">
      <c r="A60" s="50">
        <v>231</v>
      </c>
      <c r="B60" s="51" t="s">
        <v>50</v>
      </c>
      <c r="C60" s="41">
        <f>'[2]CONCENTRADO autonomos'!I63</f>
        <v>0</v>
      </c>
      <c r="D60" s="37"/>
    </row>
    <row r="61" spans="1:4" ht="14.4">
      <c r="A61" s="50">
        <v>232</v>
      </c>
      <c r="B61" s="51" t="s">
        <v>51</v>
      </c>
      <c r="C61" s="41">
        <f>'[2]CONCENTRADO autonomos'!I64</f>
        <v>0</v>
      </c>
      <c r="D61" s="37"/>
    </row>
    <row r="62" spans="1:4" ht="14.4">
      <c r="A62" s="50">
        <v>233</v>
      </c>
      <c r="B62" s="51" t="s">
        <v>52</v>
      </c>
      <c r="C62" s="41">
        <f>'[2]CONCENTRADO autonomos'!I65</f>
        <v>0</v>
      </c>
      <c r="D62" s="37"/>
    </row>
    <row r="63" spans="1:4" ht="14.4">
      <c r="A63" s="50">
        <v>234</v>
      </c>
      <c r="B63" s="51" t="s">
        <v>53</v>
      </c>
      <c r="C63" s="41">
        <f>'[2]CONCENTRADO autonomos'!I66</f>
        <v>0</v>
      </c>
      <c r="D63" s="37"/>
    </row>
    <row r="64" spans="1:4" ht="14.4">
      <c r="A64" s="50">
        <v>235</v>
      </c>
      <c r="B64" s="51" t="s">
        <v>54</v>
      </c>
      <c r="C64" s="41">
        <f>'[2]CONCENTRADO autonomos'!I67</f>
        <v>0</v>
      </c>
      <c r="D64" s="37"/>
    </row>
    <row r="65" spans="1:4" ht="14.4">
      <c r="A65" s="50">
        <v>236</v>
      </c>
      <c r="B65" s="51" t="s">
        <v>55</v>
      </c>
      <c r="C65" s="41">
        <f>'[2]CONCENTRADO autonomos'!I68</f>
        <v>0</v>
      </c>
      <c r="D65" s="37"/>
    </row>
    <row r="66" spans="1:4" ht="14.4">
      <c r="A66" s="50">
        <v>237</v>
      </c>
      <c r="B66" s="51" t="s">
        <v>56</v>
      </c>
      <c r="C66" s="41">
        <f>'[2]CONCENTRADO autonomos'!I69</f>
        <v>0</v>
      </c>
      <c r="D66" s="37"/>
    </row>
    <row r="67" spans="1:4" ht="14.4">
      <c r="A67" s="50">
        <v>238</v>
      </c>
      <c r="B67" s="51" t="s">
        <v>57</v>
      </c>
      <c r="C67" s="41">
        <f>'[2]CONCENTRADO autonomos'!I70</f>
        <v>0</v>
      </c>
      <c r="D67" s="37"/>
    </row>
    <row r="68" spans="1:4" ht="14.4">
      <c r="A68" s="50">
        <v>239</v>
      </c>
      <c r="B68" s="51" t="s">
        <v>58</v>
      </c>
      <c r="C68" s="41">
        <f>'[2]CONCENTRADO autonomos'!I71</f>
        <v>0</v>
      </c>
      <c r="D68" s="37"/>
    </row>
    <row r="69" spans="1:4" ht="14.4">
      <c r="A69" s="48" t="s">
        <v>433</v>
      </c>
      <c r="B69" s="49"/>
      <c r="C69" s="33">
        <f>'[2]CONCENTRADO autonomos'!I72</f>
        <v>313696</v>
      </c>
      <c r="D69" s="37"/>
    </row>
    <row r="70" spans="1:4" ht="14.4">
      <c r="A70" s="50">
        <v>241</v>
      </c>
      <c r="B70" s="51" t="s">
        <v>59</v>
      </c>
      <c r="C70" s="41">
        <f>'[2]CONCENTRADO autonomos'!I73</f>
        <v>0</v>
      </c>
      <c r="D70" s="37"/>
    </row>
    <row r="71" spans="1:4" ht="14.4">
      <c r="A71" s="50">
        <v>242</v>
      </c>
      <c r="B71" s="51" t="s">
        <v>60</v>
      </c>
      <c r="C71" s="41">
        <f>'[2]CONCENTRADO autonomos'!I74</f>
        <v>0</v>
      </c>
      <c r="D71" s="37"/>
    </row>
    <row r="72" spans="1:4" ht="15" thickBot="1">
      <c r="A72" s="61">
        <v>243</v>
      </c>
      <c r="B72" s="62" t="s">
        <v>61</v>
      </c>
      <c r="C72" s="83">
        <f>'[2]CONCENTRADO autonomos'!I75</f>
        <v>0</v>
      </c>
      <c r="D72" s="37"/>
    </row>
    <row r="73" spans="1:4" ht="15" thickTop="1">
      <c r="A73" s="50">
        <v>244</v>
      </c>
      <c r="B73" s="51" t="s">
        <v>62</v>
      </c>
      <c r="C73" s="41">
        <f>'[2]CONCENTRADO autonomos'!I76</f>
        <v>0</v>
      </c>
      <c r="D73" s="37"/>
    </row>
    <row r="74" spans="1:4" ht="14.4">
      <c r="A74" s="50">
        <v>245</v>
      </c>
      <c r="B74" s="51" t="s">
        <v>63</v>
      </c>
      <c r="C74" s="41">
        <f>'[2]CONCENTRADO autonomos'!I77</f>
        <v>0</v>
      </c>
      <c r="D74" s="37"/>
    </row>
    <row r="75" spans="1:4" ht="14.4">
      <c r="A75" s="50">
        <v>246</v>
      </c>
      <c r="B75" s="51" t="s">
        <v>64</v>
      </c>
      <c r="C75" s="41">
        <f>'[2]CONCENTRADO autonomos'!I78</f>
        <v>190000</v>
      </c>
      <c r="D75" s="37"/>
    </row>
    <row r="76" spans="1:4" ht="14.4">
      <c r="A76" s="50">
        <v>247</v>
      </c>
      <c r="B76" s="51" t="s">
        <v>65</v>
      </c>
      <c r="C76" s="41">
        <f>'[2]CONCENTRADO autonomos'!I79</f>
        <v>0</v>
      </c>
      <c r="D76" s="37"/>
    </row>
    <row r="77" spans="1:4" ht="14.4">
      <c r="A77" s="50">
        <v>248</v>
      </c>
      <c r="B77" s="51" t="s">
        <v>66</v>
      </c>
      <c r="C77" s="41">
        <f>'[2]CONCENTRADO autonomos'!I80</f>
        <v>72058</v>
      </c>
      <c r="D77" s="37"/>
    </row>
    <row r="78" spans="1:4" ht="14.4">
      <c r="A78" s="50">
        <v>249</v>
      </c>
      <c r="B78" s="51" t="s">
        <v>67</v>
      </c>
      <c r="C78" s="41">
        <f>'[2]CONCENTRADO autonomos'!I81</f>
        <v>51638</v>
      </c>
      <c r="D78" s="37"/>
    </row>
    <row r="79" spans="1:4" ht="14.4">
      <c r="A79" s="48" t="s">
        <v>419</v>
      </c>
      <c r="B79" s="49"/>
      <c r="C79" s="33">
        <f>'[2]CONCENTRADO autonomos'!I82</f>
        <v>35026</v>
      </c>
      <c r="D79" s="37"/>
    </row>
    <row r="80" spans="1:4" ht="14.4">
      <c r="A80" s="50">
        <v>251</v>
      </c>
      <c r="B80" s="51" t="s">
        <v>68</v>
      </c>
      <c r="C80" s="41">
        <f>'[2]CONCENTRADO autonomos'!I83</f>
        <v>0</v>
      </c>
      <c r="D80" s="37"/>
    </row>
    <row r="81" spans="1:4" ht="14.4">
      <c r="A81" s="50">
        <v>252</v>
      </c>
      <c r="B81" s="51" t="s">
        <v>69</v>
      </c>
      <c r="C81" s="41">
        <f>'[2]CONCENTRADO autonomos'!I84</f>
        <v>0</v>
      </c>
      <c r="D81" s="37"/>
    </row>
    <row r="82" spans="1:4" ht="14.4">
      <c r="A82" s="50">
        <v>253</v>
      </c>
      <c r="B82" s="51" t="s">
        <v>70</v>
      </c>
      <c r="C82" s="41">
        <f>'[2]CONCENTRADO autonomos'!I85</f>
        <v>35026</v>
      </c>
      <c r="D82" s="37"/>
    </row>
    <row r="83" spans="1:4" ht="14.4">
      <c r="A83" s="50">
        <v>254</v>
      </c>
      <c r="B83" s="51" t="s">
        <v>71</v>
      </c>
      <c r="C83" s="41">
        <f>'[2]CONCENTRADO autonomos'!I86</f>
        <v>0</v>
      </c>
      <c r="D83" s="37"/>
    </row>
    <row r="84" spans="1:4" ht="14.4">
      <c r="A84" s="50">
        <v>255</v>
      </c>
      <c r="B84" s="51" t="s">
        <v>72</v>
      </c>
      <c r="C84" s="41">
        <f>'[2]CONCENTRADO autonomos'!I87</f>
        <v>0</v>
      </c>
      <c r="D84" s="37"/>
    </row>
    <row r="85" spans="1:4" ht="14.4">
      <c r="A85" s="50">
        <v>256</v>
      </c>
      <c r="B85" s="51" t="s">
        <v>73</v>
      </c>
      <c r="C85" s="41">
        <f>'[2]CONCENTRADO autonomos'!I88</f>
        <v>0</v>
      </c>
      <c r="D85" s="37"/>
    </row>
    <row r="86" spans="1:4" ht="14.4">
      <c r="A86" s="50">
        <v>259</v>
      </c>
      <c r="B86" s="51" t="s">
        <v>74</v>
      </c>
      <c r="C86" s="41">
        <f>'[2]CONCENTRADO autonomos'!I89</f>
        <v>0</v>
      </c>
      <c r="D86" s="37"/>
    </row>
    <row r="87" spans="1:4" ht="14.4">
      <c r="A87" s="48" t="s">
        <v>75</v>
      </c>
      <c r="B87" s="49"/>
      <c r="C87" s="33">
        <f>'[2]CONCENTRADO autonomos'!I90</f>
        <v>1856500</v>
      </c>
      <c r="D87" s="37"/>
    </row>
    <row r="88" spans="1:4" ht="14.4">
      <c r="A88" s="50">
        <v>261</v>
      </c>
      <c r="B88" s="51" t="s">
        <v>76</v>
      </c>
      <c r="C88" s="41">
        <f>'[2]CONCENTRADO autonomos'!I91</f>
        <v>1856500</v>
      </c>
      <c r="D88" s="37"/>
    </row>
    <row r="89" spans="1:4" ht="14.4">
      <c r="A89" s="50">
        <v>262</v>
      </c>
      <c r="B89" s="51" t="s">
        <v>77</v>
      </c>
      <c r="C89" s="41">
        <f>'[2]CONCENTRADO autonomos'!I92</f>
        <v>0</v>
      </c>
      <c r="D89" s="37"/>
    </row>
    <row r="90" spans="1:4" ht="14.4">
      <c r="A90" s="48" t="s">
        <v>420</v>
      </c>
      <c r="B90" s="49"/>
      <c r="C90" s="33">
        <f>'[2]CONCENTRADO autonomos'!I93</f>
        <v>152500</v>
      </c>
      <c r="D90" s="37"/>
    </row>
    <row r="91" spans="1:4" ht="14.4">
      <c r="A91" s="50">
        <v>271</v>
      </c>
      <c r="B91" s="51" t="s">
        <v>78</v>
      </c>
      <c r="C91" s="41">
        <f>'[2]CONCENTRADO autonomos'!I94</f>
        <v>152500</v>
      </c>
      <c r="D91" s="37"/>
    </row>
    <row r="92" spans="1:4" ht="14.4">
      <c r="A92" s="50">
        <v>272</v>
      </c>
      <c r="B92" s="51" t="s">
        <v>79</v>
      </c>
      <c r="C92" s="41">
        <f>'[2]CONCENTRADO autonomos'!I95</f>
        <v>0</v>
      </c>
      <c r="D92" s="37"/>
    </row>
    <row r="93" spans="1:4" ht="14.4">
      <c r="A93" s="50">
        <v>273</v>
      </c>
      <c r="B93" s="51" t="s">
        <v>80</v>
      </c>
      <c r="C93" s="41">
        <f>'[2]CONCENTRADO autonomos'!I96</f>
        <v>0</v>
      </c>
      <c r="D93" s="37"/>
    </row>
    <row r="94" spans="1:4" ht="14.4">
      <c r="A94" s="50">
        <v>274</v>
      </c>
      <c r="B94" s="51" t="s">
        <v>81</v>
      </c>
      <c r="C94" s="41">
        <f>'[2]CONCENTRADO autonomos'!I97</f>
        <v>0</v>
      </c>
      <c r="D94" s="37"/>
    </row>
    <row r="95" spans="1:4" ht="14.4">
      <c r="A95" s="50">
        <v>275</v>
      </c>
      <c r="B95" s="51" t="s">
        <v>82</v>
      </c>
      <c r="C95" s="41">
        <f>'[2]CONCENTRADO autonomos'!I98</f>
        <v>0</v>
      </c>
      <c r="D95" s="37"/>
    </row>
    <row r="96" spans="1:4" ht="14.4">
      <c r="A96" s="48" t="s">
        <v>83</v>
      </c>
      <c r="B96" s="49"/>
      <c r="C96" s="33">
        <f>'[2]CONCENTRADO autonomos'!I99</f>
        <v>0</v>
      </c>
      <c r="D96" s="37"/>
    </row>
    <row r="97" spans="1:4" ht="14.4">
      <c r="A97" s="50">
        <v>281</v>
      </c>
      <c r="B97" s="51" t="s">
        <v>84</v>
      </c>
      <c r="C97" s="41">
        <f>'[2]CONCENTRADO autonomos'!I100</f>
        <v>0</v>
      </c>
      <c r="D97" s="37"/>
    </row>
    <row r="98" spans="1:4" ht="14.4">
      <c r="A98" s="50">
        <v>282</v>
      </c>
      <c r="B98" s="51" t="s">
        <v>85</v>
      </c>
      <c r="C98" s="41">
        <f>'[2]CONCENTRADO autonomos'!I101</f>
        <v>0</v>
      </c>
      <c r="D98" s="37"/>
    </row>
    <row r="99" spans="1:4" ht="14.4">
      <c r="A99" s="50">
        <v>283</v>
      </c>
      <c r="B99" s="51" t="s">
        <v>86</v>
      </c>
      <c r="C99" s="41">
        <f>'[2]CONCENTRADO autonomos'!I102</f>
        <v>0</v>
      </c>
      <c r="D99" s="37"/>
    </row>
    <row r="100" spans="1:4" ht="14.4">
      <c r="A100" s="48" t="s">
        <v>87</v>
      </c>
      <c r="B100" s="49"/>
      <c r="C100" s="33">
        <f>'[2]CONCENTRADO autonomos'!I103</f>
        <v>396886</v>
      </c>
      <c r="D100" s="37"/>
    </row>
    <row r="101" spans="1:4" ht="14.4">
      <c r="A101" s="50">
        <v>291</v>
      </c>
      <c r="B101" s="51" t="s">
        <v>88</v>
      </c>
      <c r="C101" s="41">
        <f>'[2]CONCENTRADO autonomos'!I104</f>
        <v>58479</v>
      </c>
      <c r="D101" s="37"/>
    </row>
    <row r="102" spans="1:4" ht="14.4">
      <c r="A102" s="50">
        <v>292</v>
      </c>
      <c r="B102" s="51" t="s">
        <v>89</v>
      </c>
      <c r="C102" s="41">
        <f>'[2]CONCENTRADO autonomos'!I105</f>
        <v>226290</v>
      </c>
      <c r="D102" s="37"/>
    </row>
    <row r="103" spans="1:4" ht="27">
      <c r="A103" s="50">
        <v>293</v>
      </c>
      <c r="B103" s="51" t="s">
        <v>90</v>
      </c>
      <c r="C103" s="41">
        <f>'[2]CONCENTRADO autonomos'!I106</f>
        <v>0</v>
      </c>
      <c r="D103" s="37"/>
    </row>
    <row r="104" spans="1:4" ht="16.95" customHeight="1">
      <c r="A104" s="50">
        <v>294</v>
      </c>
      <c r="B104" s="51" t="s">
        <v>91</v>
      </c>
      <c r="C104" s="41">
        <f>'[2]CONCENTRADO autonomos'!I107</f>
        <v>24890</v>
      </c>
      <c r="D104" s="37"/>
    </row>
    <row r="105" spans="1:4" ht="14.4">
      <c r="A105" s="50">
        <v>295</v>
      </c>
      <c r="B105" s="51" t="s">
        <v>92</v>
      </c>
      <c r="C105" s="41">
        <f>'[2]CONCENTRADO autonomos'!I108</f>
        <v>0</v>
      </c>
      <c r="D105" s="37"/>
    </row>
    <row r="106" spans="1:4" ht="15" thickBot="1">
      <c r="A106" s="61">
        <v>296</v>
      </c>
      <c r="B106" s="62" t="s">
        <v>93</v>
      </c>
      <c r="C106" s="83">
        <f>'[2]CONCENTRADO autonomos'!I109</f>
        <v>87227</v>
      </c>
      <c r="D106" s="37"/>
    </row>
    <row r="107" spans="1:4" ht="15" thickTop="1">
      <c r="A107" s="50">
        <v>297</v>
      </c>
      <c r="B107" s="51" t="s">
        <v>94</v>
      </c>
      <c r="C107" s="41">
        <f>'[2]CONCENTRADO autonomos'!I110</f>
        <v>0</v>
      </c>
      <c r="D107" s="37"/>
    </row>
    <row r="108" spans="1:4" ht="14.4">
      <c r="A108" s="50">
        <v>298</v>
      </c>
      <c r="B108" s="51" t="s">
        <v>95</v>
      </c>
      <c r="C108" s="41">
        <f>'[2]CONCENTRADO autonomos'!I111</f>
        <v>0</v>
      </c>
      <c r="D108" s="37"/>
    </row>
    <row r="109" spans="1:4" ht="14.4">
      <c r="A109" s="50">
        <v>299</v>
      </c>
      <c r="B109" s="51" t="s">
        <v>96</v>
      </c>
      <c r="C109" s="41">
        <f>'[2]CONCENTRADO autonomos'!I112</f>
        <v>0</v>
      </c>
      <c r="D109" s="37"/>
    </row>
    <row r="110" spans="1:4">
      <c r="A110" s="46" t="s">
        <v>7</v>
      </c>
      <c r="B110" s="47"/>
      <c r="C110" s="40">
        <f>'[2]CONCENTRADO autonomos'!I113</f>
        <v>19041423</v>
      </c>
      <c r="D110" s="37"/>
    </row>
    <row r="111" spans="1:4" ht="14.4">
      <c r="A111" s="48" t="s">
        <v>421</v>
      </c>
      <c r="B111" s="49"/>
      <c r="C111" s="33">
        <f>'[2]CONCENTRADO autonomos'!I114</f>
        <v>3215906</v>
      </c>
      <c r="D111" s="37"/>
    </row>
    <row r="112" spans="1:4" ht="14.4">
      <c r="A112" s="50">
        <v>311</v>
      </c>
      <c r="B112" s="51" t="s">
        <v>97</v>
      </c>
      <c r="C112" s="41">
        <f>'[2]CONCENTRADO autonomos'!I115</f>
        <v>2261993</v>
      </c>
      <c r="D112" s="37"/>
    </row>
    <row r="113" spans="1:4" ht="14.4">
      <c r="A113" s="50">
        <v>312</v>
      </c>
      <c r="B113" s="51" t="s">
        <v>98</v>
      </c>
      <c r="C113" s="41">
        <f>'[2]CONCENTRADO autonomos'!I116</f>
        <v>0</v>
      </c>
      <c r="D113" s="37"/>
    </row>
    <row r="114" spans="1:4" ht="14.4">
      <c r="A114" s="50">
        <v>313</v>
      </c>
      <c r="B114" s="51" t="s">
        <v>99</v>
      </c>
      <c r="C114" s="41">
        <f>'[2]CONCENTRADO autonomos'!I117</f>
        <v>57500</v>
      </c>
      <c r="D114" s="37"/>
    </row>
    <row r="115" spans="1:4" ht="14.4">
      <c r="A115" s="50">
        <v>314</v>
      </c>
      <c r="B115" s="51" t="s">
        <v>100</v>
      </c>
      <c r="C115" s="41">
        <f>'[2]CONCENTRADO autonomos'!I118</f>
        <v>754413</v>
      </c>
      <c r="D115" s="37"/>
    </row>
    <row r="116" spans="1:4" ht="14.4">
      <c r="A116" s="50">
        <v>315</v>
      </c>
      <c r="B116" s="51" t="s">
        <v>101</v>
      </c>
      <c r="C116" s="41">
        <f>'[2]CONCENTRADO autonomos'!I119</f>
        <v>32400</v>
      </c>
      <c r="D116" s="37"/>
    </row>
    <row r="117" spans="1:4" ht="14.4">
      <c r="A117" s="50">
        <v>316</v>
      </c>
      <c r="B117" s="51" t="s">
        <v>102</v>
      </c>
      <c r="C117" s="41">
        <f>'[2]CONCENTRADO autonomos'!I120</f>
        <v>3600</v>
      </c>
      <c r="D117" s="37"/>
    </row>
    <row r="118" spans="1:4" ht="14.4">
      <c r="A118" s="50">
        <v>317</v>
      </c>
      <c r="B118" s="51" t="s">
        <v>103</v>
      </c>
      <c r="C118" s="41">
        <f>'[2]CONCENTRADO autonomos'!I121</f>
        <v>87000</v>
      </c>
      <c r="D118" s="37"/>
    </row>
    <row r="119" spans="1:4" ht="14.4">
      <c r="A119" s="50">
        <v>318</v>
      </c>
      <c r="B119" s="51" t="s">
        <v>104</v>
      </c>
      <c r="C119" s="41">
        <f>'[2]CONCENTRADO autonomos'!I122</f>
        <v>19000</v>
      </c>
      <c r="D119" s="37"/>
    </row>
    <row r="120" spans="1:4" ht="14.4">
      <c r="A120" s="50">
        <v>319</v>
      </c>
      <c r="B120" s="51" t="s">
        <v>105</v>
      </c>
      <c r="C120" s="41">
        <f>'[2]CONCENTRADO autonomos'!I123</f>
        <v>0</v>
      </c>
      <c r="D120" s="37"/>
    </row>
    <row r="121" spans="1:4" ht="14.4">
      <c r="A121" s="48" t="s">
        <v>106</v>
      </c>
      <c r="B121" s="49"/>
      <c r="C121" s="33">
        <f>'[2]CONCENTRADO autonomos'!I124</f>
        <v>5852721</v>
      </c>
      <c r="D121" s="37"/>
    </row>
    <row r="122" spans="1:4" ht="14.4">
      <c r="A122" s="50">
        <v>321</v>
      </c>
      <c r="B122" s="51" t="s">
        <v>107</v>
      </c>
      <c r="C122" s="41">
        <f>'[2]CONCENTRADO autonomos'!I125</f>
        <v>0</v>
      </c>
      <c r="D122" s="37"/>
    </row>
    <row r="123" spans="1:4" ht="14.4">
      <c r="A123" s="50">
        <v>322</v>
      </c>
      <c r="B123" s="51" t="s">
        <v>108</v>
      </c>
      <c r="C123" s="41">
        <f>'[2]CONCENTRADO autonomos'!I126</f>
        <v>5130000</v>
      </c>
      <c r="D123" s="37"/>
    </row>
    <row r="124" spans="1:4" ht="14.4">
      <c r="A124" s="50">
        <v>323</v>
      </c>
      <c r="B124" s="51" t="s">
        <v>109</v>
      </c>
      <c r="C124" s="41">
        <f>'[2]CONCENTRADO autonomos'!I127</f>
        <v>301721</v>
      </c>
      <c r="D124" s="37"/>
    </row>
    <row r="125" spans="1:4" ht="14.4">
      <c r="A125" s="50">
        <v>324</v>
      </c>
      <c r="B125" s="51" t="s">
        <v>110</v>
      </c>
      <c r="C125" s="41">
        <f>'[2]CONCENTRADO autonomos'!I128</f>
        <v>0</v>
      </c>
      <c r="D125" s="37"/>
    </row>
    <row r="126" spans="1:4" ht="14.4">
      <c r="A126" s="50">
        <v>325</v>
      </c>
      <c r="B126" s="51" t="s">
        <v>111</v>
      </c>
      <c r="C126" s="41">
        <f>'[2]CONCENTRADO autonomos'!I129</f>
        <v>160000</v>
      </c>
      <c r="D126" s="37"/>
    </row>
    <row r="127" spans="1:4" ht="14.4">
      <c r="A127" s="50">
        <v>326</v>
      </c>
      <c r="B127" s="51" t="s">
        <v>112</v>
      </c>
      <c r="C127" s="41">
        <f>'[2]CONCENTRADO autonomos'!I130</f>
        <v>0</v>
      </c>
      <c r="D127" s="37"/>
    </row>
    <row r="128" spans="1:4" ht="14.4">
      <c r="A128" s="50">
        <v>327</v>
      </c>
      <c r="B128" s="51" t="s">
        <v>113</v>
      </c>
      <c r="C128" s="41">
        <f>'[2]CONCENTRADO autonomos'!I131</f>
        <v>100000</v>
      </c>
      <c r="D128" s="37"/>
    </row>
    <row r="129" spans="1:4" ht="14.4">
      <c r="A129" s="50">
        <v>328</v>
      </c>
      <c r="B129" s="51" t="s">
        <v>114</v>
      </c>
      <c r="C129" s="41">
        <f>'[2]CONCENTRADO autonomos'!I132</f>
        <v>0</v>
      </c>
      <c r="D129" s="37"/>
    </row>
    <row r="130" spans="1:4" ht="14.4">
      <c r="A130" s="50">
        <v>329</v>
      </c>
      <c r="B130" s="51" t="s">
        <v>115</v>
      </c>
      <c r="C130" s="41">
        <f>'[2]CONCENTRADO autonomos'!I133</f>
        <v>161000</v>
      </c>
      <c r="D130" s="37"/>
    </row>
    <row r="131" spans="1:4" ht="14.4">
      <c r="A131" s="48" t="s">
        <v>422</v>
      </c>
      <c r="B131" s="49"/>
      <c r="C131" s="33">
        <f>'[2]CONCENTRADO autonomos'!I134</f>
        <v>1846804</v>
      </c>
      <c r="D131" s="37"/>
    </row>
    <row r="132" spans="1:4" ht="14.4">
      <c r="A132" s="50">
        <v>331</v>
      </c>
      <c r="B132" s="51" t="s">
        <v>116</v>
      </c>
      <c r="C132" s="41">
        <f>'[2]CONCENTRADO autonomos'!I135</f>
        <v>2000</v>
      </c>
      <c r="D132" s="37"/>
    </row>
    <row r="133" spans="1:4" ht="14.4">
      <c r="A133" s="50">
        <v>332</v>
      </c>
      <c r="B133" s="51" t="s">
        <v>117</v>
      </c>
      <c r="C133" s="41">
        <f>'[2]CONCENTRADO autonomos'!I136</f>
        <v>0</v>
      </c>
      <c r="D133" s="37"/>
    </row>
    <row r="134" spans="1:4" ht="16.2" customHeight="1">
      <c r="A134" s="50">
        <v>333</v>
      </c>
      <c r="B134" s="51" t="s">
        <v>118</v>
      </c>
      <c r="C134" s="41">
        <f>'[2]CONCENTRADO autonomos'!I137</f>
        <v>441902</v>
      </c>
      <c r="D134" s="37"/>
    </row>
    <row r="135" spans="1:4" ht="14.4">
      <c r="A135" s="50">
        <v>334</v>
      </c>
      <c r="B135" s="51" t="s">
        <v>119</v>
      </c>
      <c r="C135" s="41">
        <f>'[2]CONCENTRADO autonomos'!I138</f>
        <v>117598</v>
      </c>
      <c r="D135" s="37"/>
    </row>
    <row r="136" spans="1:4" ht="14.4">
      <c r="A136" s="50">
        <v>335</v>
      </c>
      <c r="B136" s="51" t="s">
        <v>120</v>
      </c>
      <c r="C136" s="41">
        <f>'[2]CONCENTRADO autonomos'!I139</f>
        <v>0</v>
      </c>
      <c r="D136" s="37"/>
    </row>
    <row r="137" spans="1:4" ht="14.4">
      <c r="A137" s="50">
        <v>336</v>
      </c>
      <c r="B137" s="51" t="s">
        <v>121</v>
      </c>
      <c r="C137" s="41">
        <f>'[2]CONCENTRADO autonomos'!I140</f>
        <v>521000</v>
      </c>
      <c r="D137" s="37"/>
    </row>
    <row r="138" spans="1:4" ht="14.4">
      <c r="A138" s="50">
        <v>337</v>
      </c>
      <c r="B138" s="51" t="s">
        <v>122</v>
      </c>
      <c r="C138" s="41">
        <f>'[2]CONCENTRADO autonomos'!I141</f>
        <v>0</v>
      </c>
      <c r="D138" s="37"/>
    </row>
    <row r="139" spans="1:4" ht="14.4">
      <c r="A139" s="50">
        <v>338</v>
      </c>
      <c r="B139" s="51" t="s">
        <v>123</v>
      </c>
      <c r="C139" s="41">
        <f>'[2]CONCENTRADO autonomos'!I142</f>
        <v>704304</v>
      </c>
      <c r="D139" s="37"/>
    </row>
    <row r="140" spans="1:4" ht="14.4">
      <c r="A140" s="50">
        <v>339</v>
      </c>
      <c r="B140" s="51" t="s">
        <v>124</v>
      </c>
      <c r="C140" s="41">
        <f>'[2]CONCENTRADO autonomos'!I143</f>
        <v>60000</v>
      </c>
      <c r="D140" s="37"/>
    </row>
    <row r="141" spans="1:4" ht="15" thickBot="1">
      <c r="A141" s="63" t="s">
        <v>125</v>
      </c>
      <c r="B141" s="64"/>
      <c r="C141" s="82">
        <f>'[2]CONCENTRADO autonomos'!I144</f>
        <v>489522</v>
      </c>
      <c r="D141" s="37"/>
    </row>
    <row r="142" spans="1:4" ht="15" thickTop="1">
      <c r="A142" s="50">
        <v>341</v>
      </c>
      <c r="B142" s="51" t="s">
        <v>126</v>
      </c>
      <c r="C142" s="41">
        <f>'[2]CONCENTRADO autonomos'!I145</f>
        <v>293792</v>
      </c>
      <c r="D142" s="37"/>
    </row>
    <row r="143" spans="1:4" ht="14.4">
      <c r="A143" s="50">
        <v>342</v>
      </c>
      <c r="B143" s="51" t="s">
        <v>127</v>
      </c>
      <c r="C143" s="41">
        <f>'[2]CONCENTRADO autonomos'!I146</f>
        <v>0</v>
      </c>
      <c r="D143" s="37"/>
    </row>
    <row r="144" spans="1:4" ht="14.4">
      <c r="A144" s="50">
        <v>343</v>
      </c>
      <c r="B144" s="51" t="s">
        <v>128</v>
      </c>
      <c r="C144" s="41">
        <f>'[2]CONCENTRADO autonomos'!I147</f>
        <v>0</v>
      </c>
      <c r="D144" s="37"/>
    </row>
    <row r="145" spans="1:4" ht="14.4">
      <c r="A145" s="50">
        <v>344</v>
      </c>
      <c r="B145" s="51" t="s">
        <v>129</v>
      </c>
      <c r="C145" s="41">
        <f>'[2]CONCENTRADO autonomos'!I148</f>
        <v>0</v>
      </c>
      <c r="D145" s="37"/>
    </row>
    <row r="146" spans="1:4" ht="14.4">
      <c r="A146" s="50">
        <v>345</v>
      </c>
      <c r="B146" s="51" t="s">
        <v>130</v>
      </c>
      <c r="C146" s="41">
        <f>'[2]CONCENTRADO autonomos'!I149</f>
        <v>193730</v>
      </c>
      <c r="D146" s="37"/>
    </row>
    <row r="147" spans="1:4" ht="14.4">
      <c r="A147" s="50">
        <v>346</v>
      </c>
      <c r="B147" s="51" t="s">
        <v>131</v>
      </c>
      <c r="C147" s="41">
        <f>'[2]CONCENTRADO autonomos'!I150</f>
        <v>0</v>
      </c>
      <c r="D147" s="37"/>
    </row>
    <row r="148" spans="1:4" ht="14.4">
      <c r="A148" s="50">
        <v>347</v>
      </c>
      <c r="B148" s="51" t="s">
        <v>132</v>
      </c>
      <c r="C148" s="41">
        <f>'[2]CONCENTRADO autonomos'!I151</f>
        <v>2000</v>
      </c>
      <c r="D148" s="37"/>
    </row>
    <row r="149" spans="1:4" ht="14.4">
      <c r="A149" s="50">
        <v>348</v>
      </c>
      <c r="B149" s="51" t="s">
        <v>133</v>
      </c>
      <c r="C149" s="41">
        <f>'[2]CONCENTRADO autonomos'!I152</f>
        <v>0</v>
      </c>
      <c r="D149" s="37"/>
    </row>
    <row r="150" spans="1:4" ht="14.4">
      <c r="A150" s="50">
        <v>349</v>
      </c>
      <c r="B150" s="51" t="s">
        <v>134</v>
      </c>
      <c r="C150" s="41">
        <f>'[2]CONCENTRADO autonomos'!I153</f>
        <v>0</v>
      </c>
      <c r="D150" s="37"/>
    </row>
    <row r="151" spans="1:4" ht="14.4">
      <c r="A151" s="48" t="s">
        <v>423</v>
      </c>
      <c r="B151" s="49"/>
      <c r="C151" s="33">
        <f>'[2]CONCENTRADO autonomos'!I154</f>
        <v>1847109</v>
      </c>
      <c r="D151" s="37"/>
    </row>
    <row r="152" spans="1:4" ht="14.4">
      <c r="A152" s="50">
        <v>351</v>
      </c>
      <c r="B152" s="51" t="s">
        <v>135</v>
      </c>
      <c r="C152" s="41">
        <f>'[2]CONCENTRADO autonomos'!I155</f>
        <v>1208309</v>
      </c>
      <c r="D152" s="37"/>
    </row>
    <row r="153" spans="1:4" ht="27">
      <c r="A153" s="50">
        <v>352</v>
      </c>
      <c r="B153" s="51" t="s">
        <v>136</v>
      </c>
      <c r="C153" s="41">
        <f>'[2]CONCENTRADO autonomos'!I156</f>
        <v>40000</v>
      </c>
      <c r="D153" s="37"/>
    </row>
    <row r="154" spans="1:4" ht="30" customHeight="1">
      <c r="A154" s="50">
        <v>353</v>
      </c>
      <c r="B154" s="51" t="s">
        <v>137</v>
      </c>
      <c r="C154" s="41">
        <f>'[2]CONCENTRADO autonomos'!I157</f>
        <v>35000</v>
      </c>
      <c r="D154" s="37"/>
    </row>
    <row r="155" spans="1:4" ht="14.4">
      <c r="A155" s="50">
        <v>354</v>
      </c>
      <c r="B155" s="51" t="s">
        <v>138</v>
      </c>
      <c r="C155" s="41">
        <f>'[2]CONCENTRADO autonomos'!I158</f>
        <v>0</v>
      </c>
      <c r="D155" s="37"/>
    </row>
    <row r="156" spans="1:4" ht="14.4">
      <c r="A156" s="50">
        <v>355</v>
      </c>
      <c r="B156" s="51" t="s">
        <v>139</v>
      </c>
      <c r="C156" s="41">
        <f>'[2]CONCENTRADO autonomos'!I159</f>
        <v>213500</v>
      </c>
      <c r="D156" s="37"/>
    </row>
    <row r="157" spans="1:4" ht="14.4">
      <c r="A157" s="50">
        <v>356</v>
      </c>
      <c r="B157" s="51" t="s">
        <v>140</v>
      </c>
      <c r="C157" s="41">
        <f>'[2]CONCENTRADO autonomos'!I160</f>
        <v>0</v>
      </c>
      <c r="D157" s="37"/>
    </row>
    <row r="158" spans="1:4" ht="14.4">
      <c r="A158" s="50">
        <v>357</v>
      </c>
      <c r="B158" s="51" t="s">
        <v>141</v>
      </c>
      <c r="C158" s="41">
        <f>'[2]CONCENTRADO autonomos'!I161</f>
        <v>0</v>
      </c>
      <c r="D158" s="37"/>
    </row>
    <row r="159" spans="1:4" ht="14.4">
      <c r="A159" s="50">
        <v>358</v>
      </c>
      <c r="B159" s="51" t="s">
        <v>142</v>
      </c>
      <c r="C159" s="41">
        <f>'[2]CONCENTRADO autonomos'!I162</f>
        <v>340300</v>
      </c>
      <c r="D159" s="37"/>
    </row>
    <row r="160" spans="1:4" ht="14.4">
      <c r="A160" s="50">
        <v>359</v>
      </c>
      <c r="B160" s="51" t="s">
        <v>143</v>
      </c>
      <c r="C160" s="41">
        <f>'[2]CONCENTRADO autonomos'!I163</f>
        <v>10000</v>
      </c>
      <c r="D160" s="37"/>
    </row>
    <row r="161" spans="1:4" ht="14.4">
      <c r="A161" s="48" t="s">
        <v>424</v>
      </c>
      <c r="B161" s="49"/>
      <c r="C161" s="33">
        <f>'[2]CONCENTRADO autonomos'!I164</f>
        <v>84000</v>
      </c>
      <c r="D161" s="37"/>
    </row>
    <row r="162" spans="1:4" ht="27">
      <c r="A162" s="50">
        <v>361</v>
      </c>
      <c r="B162" s="51" t="s">
        <v>144</v>
      </c>
      <c r="C162" s="41">
        <f>'[2]CONCENTRADO autonomos'!I165</f>
        <v>52000</v>
      </c>
      <c r="D162" s="37"/>
    </row>
    <row r="163" spans="1:4" ht="27">
      <c r="A163" s="50">
        <v>362</v>
      </c>
      <c r="B163" s="51" t="s">
        <v>145</v>
      </c>
      <c r="C163" s="41">
        <f>'[2]CONCENTRADO autonomos'!I166</f>
        <v>0</v>
      </c>
      <c r="D163" s="37"/>
    </row>
    <row r="164" spans="1:4" ht="14.4">
      <c r="A164" s="50">
        <v>363</v>
      </c>
      <c r="B164" s="51" t="s">
        <v>146</v>
      </c>
      <c r="C164" s="41">
        <f>'[2]CONCENTRADO autonomos'!I167</f>
        <v>0</v>
      </c>
      <c r="D164" s="37"/>
    </row>
    <row r="165" spans="1:4" ht="14.4">
      <c r="A165" s="50">
        <v>364</v>
      </c>
      <c r="B165" s="51" t="s">
        <v>147</v>
      </c>
      <c r="C165" s="41">
        <f>'[2]CONCENTRADO autonomos'!I168</f>
        <v>0</v>
      </c>
      <c r="D165" s="37"/>
    </row>
    <row r="166" spans="1:4" ht="14.4">
      <c r="A166" s="50">
        <v>365</v>
      </c>
      <c r="B166" s="51" t="s">
        <v>148</v>
      </c>
      <c r="C166" s="41">
        <f>'[2]CONCENTRADO autonomos'!I169</f>
        <v>30000</v>
      </c>
      <c r="D166" s="37"/>
    </row>
    <row r="167" spans="1:4" ht="14.4">
      <c r="A167" s="50">
        <v>366</v>
      </c>
      <c r="B167" s="51" t="s">
        <v>149</v>
      </c>
      <c r="C167" s="41">
        <f>'[2]CONCENTRADO autonomos'!I170</f>
        <v>2000</v>
      </c>
      <c r="D167" s="37"/>
    </row>
    <row r="168" spans="1:4" ht="14.4">
      <c r="A168" s="50">
        <v>369</v>
      </c>
      <c r="B168" s="51" t="s">
        <v>150</v>
      </c>
      <c r="C168" s="41">
        <f>'[2]CONCENTRADO autonomos'!I171</f>
        <v>0</v>
      </c>
      <c r="D168" s="37"/>
    </row>
    <row r="169" spans="1:4" ht="14.4">
      <c r="A169" s="48" t="s">
        <v>425</v>
      </c>
      <c r="B169" s="49"/>
      <c r="C169" s="33">
        <f>'[2]CONCENTRADO autonomos'!I172</f>
        <v>1024996</v>
      </c>
      <c r="D169" s="37"/>
    </row>
    <row r="170" spans="1:4" ht="14.4">
      <c r="A170" s="50">
        <v>371</v>
      </c>
      <c r="B170" s="51" t="s">
        <v>151</v>
      </c>
      <c r="C170" s="41">
        <f>'[2]CONCENTRADO autonomos'!I173</f>
        <v>104000</v>
      </c>
      <c r="D170" s="37"/>
    </row>
    <row r="171" spans="1:4" ht="15" thickBot="1">
      <c r="A171" s="61">
        <v>372</v>
      </c>
      <c r="B171" s="62" t="s">
        <v>152</v>
      </c>
      <c r="C171" s="83">
        <f>'[2]CONCENTRADO autonomos'!I174</f>
        <v>5000</v>
      </c>
      <c r="D171" s="37"/>
    </row>
    <row r="172" spans="1:4" ht="15" thickTop="1">
      <c r="A172" s="50">
        <v>373</v>
      </c>
      <c r="B172" s="51" t="s">
        <v>153</v>
      </c>
      <c r="C172" s="41">
        <f>'[2]CONCENTRADO autonomos'!I175</f>
        <v>0</v>
      </c>
      <c r="D172" s="37"/>
    </row>
    <row r="173" spans="1:4" ht="14.4">
      <c r="A173" s="50">
        <v>374</v>
      </c>
      <c r="B173" s="51" t="s">
        <v>154</v>
      </c>
      <c r="C173" s="41">
        <f>'[2]CONCENTRADO autonomos'!I176</f>
        <v>0</v>
      </c>
      <c r="D173" s="37"/>
    </row>
    <row r="174" spans="1:4" ht="14.4">
      <c r="A174" s="50">
        <v>375</v>
      </c>
      <c r="B174" s="51" t="s">
        <v>155</v>
      </c>
      <c r="C174" s="41">
        <f>'[2]CONCENTRADO autonomos'!I177</f>
        <v>915996</v>
      </c>
      <c r="D174" s="37"/>
    </row>
    <row r="175" spans="1:4" ht="14.4">
      <c r="A175" s="50">
        <v>376</v>
      </c>
      <c r="B175" s="51" t="s">
        <v>156</v>
      </c>
      <c r="C175" s="41">
        <f>'[2]CONCENTRADO autonomos'!I178</f>
        <v>0</v>
      </c>
      <c r="D175" s="37"/>
    </row>
    <row r="176" spans="1:4" ht="14.4">
      <c r="A176" s="50">
        <v>377</v>
      </c>
      <c r="B176" s="51" t="s">
        <v>157</v>
      </c>
      <c r="C176" s="41">
        <f>'[2]CONCENTRADO autonomos'!I179</f>
        <v>0</v>
      </c>
      <c r="D176" s="37"/>
    </row>
    <row r="177" spans="1:4" ht="14.4">
      <c r="A177" s="50">
        <v>378</v>
      </c>
      <c r="B177" s="51" t="s">
        <v>158</v>
      </c>
      <c r="C177" s="41">
        <f>'[2]CONCENTRADO autonomos'!I180</f>
        <v>0</v>
      </c>
      <c r="D177" s="37"/>
    </row>
    <row r="178" spans="1:4" ht="14.4">
      <c r="A178" s="50">
        <v>379</v>
      </c>
      <c r="B178" s="51" t="s">
        <v>159</v>
      </c>
      <c r="C178" s="41">
        <f>'[2]CONCENTRADO autonomos'!I181</f>
        <v>0</v>
      </c>
      <c r="D178" s="37"/>
    </row>
    <row r="179" spans="1:4" ht="14.4">
      <c r="A179" s="48" t="s">
        <v>160</v>
      </c>
      <c r="B179" s="49"/>
      <c r="C179" s="33">
        <f>'[2]CONCENTRADO autonomos'!I182</f>
        <v>77000</v>
      </c>
      <c r="D179" s="37"/>
    </row>
    <row r="180" spans="1:4" ht="14.4">
      <c r="A180" s="50">
        <v>381</v>
      </c>
      <c r="B180" s="51" t="s">
        <v>161</v>
      </c>
      <c r="C180" s="41">
        <f>'[2]CONCENTRADO autonomos'!I183</f>
        <v>0</v>
      </c>
      <c r="D180" s="37"/>
    </row>
    <row r="181" spans="1:4" ht="14.4">
      <c r="A181" s="50">
        <v>382</v>
      </c>
      <c r="B181" s="51" t="s">
        <v>162</v>
      </c>
      <c r="C181" s="41">
        <f>'[2]CONCENTRADO autonomos'!I184</f>
        <v>0</v>
      </c>
      <c r="D181" s="37"/>
    </row>
    <row r="182" spans="1:4" ht="14.4">
      <c r="A182" s="50">
        <v>383</v>
      </c>
      <c r="B182" s="51" t="s">
        <v>163</v>
      </c>
      <c r="C182" s="41">
        <f>'[2]CONCENTRADO autonomos'!I185</f>
        <v>76000</v>
      </c>
      <c r="D182" s="37"/>
    </row>
    <row r="183" spans="1:4" ht="14.4">
      <c r="A183" s="50">
        <v>384</v>
      </c>
      <c r="B183" s="51" t="s">
        <v>164</v>
      </c>
      <c r="C183" s="41">
        <f>'[2]CONCENTRADO autonomos'!I186</f>
        <v>0</v>
      </c>
      <c r="D183" s="37"/>
    </row>
    <row r="184" spans="1:4" ht="14.4">
      <c r="A184" s="50">
        <v>385</v>
      </c>
      <c r="B184" s="51" t="s">
        <v>165</v>
      </c>
      <c r="C184" s="41">
        <f>'[2]CONCENTRADO autonomos'!I187</f>
        <v>1000</v>
      </c>
      <c r="D184" s="37"/>
    </row>
    <row r="185" spans="1:4" ht="14.4">
      <c r="A185" s="48" t="s">
        <v>8</v>
      </c>
      <c r="B185" s="49"/>
      <c r="C185" s="33">
        <f>'[2]CONCENTRADO autonomos'!I188</f>
        <v>4603365</v>
      </c>
      <c r="D185" s="37"/>
    </row>
    <row r="186" spans="1:4" ht="14.4">
      <c r="A186" s="50">
        <v>391</v>
      </c>
      <c r="B186" s="51" t="s">
        <v>166</v>
      </c>
      <c r="C186" s="41">
        <f>'[2]CONCENTRADO autonomos'!I189</f>
        <v>0</v>
      </c>
      <c r="D186" s="37"/>
    </row>
    <row r="187" spans="1:4" ht="14.4">
      <c r="A187" s="50">
        <v>392</v>
      </c>
      <c r="B187" s="51" t="s">
        <v>167</v>
      </c>
      <c r="C187" s="41">
        <f>'[2]CONCENTRADO autonomos'!I190</f>
        <v>58079</v>
      </c>
      <c r="D187" s="37"/>
    </row>
    <row r="188" spans="1:4" ht="14.4">
      <c r="A188" s="50">
        <v>393</v>
      </c>
      <c r="B188" s="51" t="s">
        <v>168</v>
      </c>
      <c r="C188" s="41">
        <f>'[2]CONCENTRADO autonomos'!I191</f>
        <v>0</v>
      </c>
      <c r="D188" s="37"/>
    </row>
    <row r="189" spans="1:4" ht="14.4">
      <c r="A189" s="50">
        <v>394</v>
      </c>
      <c r="B189" s="51" t="s">
        <v>169</v>
      </c>
      <c r="C189" s="41">
        <f>'[2]CONCENTRADO autonomos'!I192</f>
        <v>0</v>
      </c>
      <c r="D189" s="37"/>
    </row>
    <row r="190" spans="1:4" ht="14.4">
      <c r="A190" s="50">
        <v>395</v>
      </c>
      <c r="B190" s="51" t="s">
        <v>170</v>
      </c>
      <c r="C190" s="41">
        <f>'[2]CONCENTRADO autonomos'!I193</f>
        <v>0</v>
      </c>
      <c r="D190" s="37"/>
    </row>
    <row r="191" spans="1:4" ht="14.4">
      <c r="A191" s="50">
        <v>396</v>
      </c>
      <c r="B191" s="51" t="s">
        <v>171</v>
      </c>
      <c r="C191" s="41">
        <f>'[2]CONCENTRADO autonomos'!I194</f>
        <v>0</v>
      </c>
      <c r="D191" s="37"/>
    </row>
    <row r="192" spans="1:4" ht="14.4">
      <c r="A192" s="50">
        <v>397</v>
      </c>
      <c r="B192" s="51" t="s">
        <v>172</v>
      </c>
      <c r="C192" s="41">
        <f>'[2]CONCENTRADO autonomos'!I195</f>
        <v>0</v>
      </c>
      <c r="D192" s="37"/>
    </row>
    <row r="193" spans="1:4" ht="14.4">
      <c r="A193" s="50">
        <v>398</v>
      </c>
      <c r="B193" s="51" t="s">
        <v>173</v>
      </c>
      <c r="C193" s="41">
        <f>'[2]CONCENTRADO autonomos'!I196</f>
        <v>4545286</v>
      </c>
      <c r="D193" s="37"/>
    </row>
    <row r="194" spans="1:4" ht="14.4">
      <c r="A194" s="50">
        <v>399</v>
      </c>
      <c r="B194" s="51" t="s">
        <v>174</v>
      </c>
      <c r="C194" s="41">
        <f>'[2]CONCENTRADO autonomos'!I197</f>
        <v>0</v>
      </c>
      <c r="D194" s="37"/>
    </row>
    <row r="195" spans="1:4">
      <c r="A195" s="46" t="s">
        <v>175</v>
      </c>
      <c r="B195" s="47"/>
      <c r="C195" s="40">
        <f>'[2]CONCENTRADO autonomos'!I198</f>
        <v>95869483</v>
      </c>
      <c r="D195" s="37"/>
    </row>
    <row r="196" spans="1:4" ht="14.4">
      <c r="A196" s="48" t="s">
        <v>176</v>
      </c>
      <c r="B196" s="49"/>
      <c r="C196" s="33">
        <v>0</v>
      </c>
      <c r="D196" s="37"/>
    </row>
    <row r="197" spans="1:4" ht="14.4">
      <c r="A197" s="50">
        <v>411</v>
      </c>
      <c r="B197" s="51" t="s">
        <v>177</v>
      </c>
      <c r="C197" s="41">
        <v>0</v>
      </c>
      <c r="D197" s="37"/>
    </row>
    <row r="198" spans="1:4" ht="14.4">
      <c r="A198" s="50">
        <v>412</v>
      </c>
      <c r="B198" s="51" t="s">
        <v>178</v>
      </c>
      <c r="C198" s="41">
        <v>0</v>
      </c>
      <c r="D198" s="37"/>
    </row>
    <row r="199" spans="1:4" ht="14.4">
      <c r="A199" s="50">
        <v>413</v>
      </c>
      <c r="B199" s="51" t="s">
        <v>179</v>
      </c>
      <c r="C199" s="41">
        <v>0</v>
      </c>
      <c r="D199" s="37"/>
    </row>
    <row r="200" spans="1:4" ht="14.4">
      <c r="A200" s="50">
        <v>414</v>
      </c>
      <c r="B200" s="51" t="s">
        <v>180</v>
      </c>
      <c r="C200" s="41">
        <v>0</v>
      </c>
      <c r="D200" s="37"/>
    </row>
    <row r="201" spans="1:4" ht="14.4">
      <c r="A201" s="50">
        <v>415</v>
      </c>
      <c r="B201" s="51" t="s">
        <v>181</v>
      </c>
      <c r="C201" s="41">
        <v>0</v>
      </c>
      <c r="D201" s="37"/>
    </row>
    <row r="202" spans="1:4" ht="16.2" customHeight="1">
      <c r="A202" s="50">
        <v>416</v>
      </c>
      <c r="B202" s="51" t="s">
        <v>182</v>
      </c>
      <c r="C202" s="41">
        <v>0</v>
      </c>
      <c r="D202" s="37"/>
    </row>
    <row r="203" spans="1:4" ht="14.4">
      <c r="A203" s="50">
        <v>417</v>
      </c>
      <c r="B203" s="51" t="s">
        <v>183</v>
      </c>
      <c r="C203" s="41">
        <v>0</v>
      </c>
      <c r="D203" s="37"/>
    </row>
    <row r="204" spans="1:4" ht="15" thickBot="1">
      <c r="A204" s="61">
        <v>418</v>
      </c>
      <c r="B204" s="62" t="s">
        <v>184</v>
      </c>
      <c r="C204" s="83">
        <v>0</v>
      </c>
      <c r="D204" s="37"/>
    </row>
    <row r="205" spans="1:4" ht="15" thickTop="1">
      <c r="A205" s="50">
        <v>419</v>
      </c>
      <c r="B205" s="51" t="s">
        <v>185</v>
      </c>
      <c r="C205" s="41">
        <v>0</v>
      </c>
      <c r="D205" s="37"/>
    </row>
    <row r="206" spans="1:4" ht="14.4">
      <c r="A206" s="48" t="s">
        <v>186</v>
      </c>
      <c r="B206" s="49"/>
      <c r="C206" s="33">
        <v>0</v>
      </c>
      <c r="D206" s="37"/>
    </row>
    <row r="207" spans="1:4" ht="14.4">
      <c r="A207" s="50">
        <v>421</v>
      </c>
      <c r="B207" s="51" t="s">
        <v>187</v>
      </c>
      <c r="C207" s="41">
        <v>0</v>
      </c>
      <c r="D207" s="37"/>
    </row>
    <row r="208" spans="1:4" ht="14.4">
      <c r="A208" s="50">
        <v>422</v>
      </c>
      <c r="B208" s="51" t="s">
        <v>188</v>
      </c>
      <c r="C208" s="41">
        <v>0</v>
      </c>
      <c r="D208" s="37"/>
    </row>
    <row r="209" spans="1:4" ht="14.4">
      <c r="A209" s="50">
        <v>423</v>
      </c>
      <c r="B209" s="51" t="s">
        <v>189</v>
      </c>
      <c r="C209" s="41">
        <v>0</v>
      </c>
      <c r="D209" s="37"/>
    </row>
    <row r="210" spans="1:4" ht="14.4">
      <c r="A210" s="50">
        <v>424</v>
      </c>
      <c r="B210" s="51" t="s">
        <v>190</v>
      </c>
      <c r="C210" s="41">
        <v>0</v>
      </c>
      <c r="D210" s="37"/>
    </row>
    <row r="211" spans="1:4" ht="14.4">
      <c r="A211" s="50">
        <v>425</v>
      </c>
      <c r="B211" s="51" t="s">
        <v>191</v>
      </c>
      <c r="C211" s="41">
        <v>0</v>
      </c>
      <c r="D211" s="37"/>
    </row>
    <row r="212" spans="1:4" ht="14.4">
      <c r="A212" s="48" t="s">
        <v>192</v>
      </c>
      <c r="B212" s="49"/>
      <c r="C212" s="33">
        <v>0</v>
      </c>
      <c r="D212" s="37"/>
    </row>
    <row r="213" spans="1:4" ht="14.4">
      <c r="A213" s="50">
        <v>431</v>
      </c>
      <c r="B213" s="51" t="s">
        <v>193</v>
      </c>
      <c r="C213" s="41">
        <v>0</v>
      </c>
      <c r="D213" s="37"/>
    </row>
    <row r="214" spans="1:4" ht="14.4">
      <c r="A214" s="50">
        <v>432</v>
      </c>
      <c r="B214" s="51" t="s">
        <v>194</v>
      </c>
      <c r="C214" s="41">
        <v>0</v>
      </c>
      <c r="D214" s="37"/>
    </row>
    <row r="215" spans="1:4" ht="14.4">
      <c r="A215" s="50">
        <v>433</v>
      </c>
      <c r="B215" s="51" t="s">
        <v>195</v>
      </c>
      <c r="C215" s="41">
        <v>0</v>
      </c>
      <c r="D215" s="37"/>
    </row>
    <row r="216" spans="1:4" ht="14.4">
      <c r="A216" s="50">
        <v>434</v>
      </c>
      <c r="B216" s="51" t="s">
        <v>196</v>
      </c>
      <c r="C216" s="41">
        <v>0</v>
      </c>
      <c r="D216" s="37"/>
    </row>
    <row r="217" spans="1:4" ht="14.4">
      <c r="A217" s="50">
        <v>435</v>
      </c>
      <c r="B217" s="51" t="s">
        <v>197</v>
      </c>
      <c r="C217" s="41">
        <v>0</v>
      </c>
      <c r="D217" s="37"/>
    </row>
    <row r="218" spans="1:4" ht="14.4">
      <c r="A218" s="50">
        <v>436</v>
      </c>
      <c r="B218" s="51" t="s">
        <v>198</v>
      </c>
      <c r="C218" s="41">
        <v>0</v>
      </c>
      <c r="D218" s="37"/>
    </row>
    <row r="219" spans="1:4" ht="14.4">
      <c r="A219" s="50">
        <v>437</v>
      </c>
      <c r="B219" s="51" t="s">
        <v>199</v>
      </c>
      <c r="C219" s="41">
        <v>0</v>
      </c>
      <c r="D219" s="37"/>
    </row>
    <row r="220" spans="1:4" ht="14.4">
      <c r="A220" s="50">
        <v>438</v>
      </c>
      <c r="B220" s="51" t="s">
        <v>200</v>
      </c>
      <c r="C220" s="41">
        <v>0</v>
      </c>
      <c r="D220" s="37"/>
    </row>
    <row r="221" spans="1:4" ht="14.4">
      <c r="A221" s="50">
        <v>439</v>
      </c>
      <c r="B221" s="51" t="s">
        <v>201</v>
      </c>
      <c r="C221" s="41">
        <v>0</v>
      </c>
      <c r="D221" s="37"/>
    </row>
    <row r="222" spans="1:4" ht="14.4">
      <c r="A222" s="48" t="s">
        <v>202</v>
      </c>
      <c r="B222" s="49"/>
      <c r="C222" s="33">
        <v>0</v>
      </c>
      <c r="D222" s="37"/>
    </row>
    <row r="223" spans="1:4" ht="14.4">
      <c r="A223" s="50">
        <v>441</v>
      </c>
      <c r="B223" s="51" t="s">
        <v>203</v>
      </c>
      <c r="C223" s="41">
        <v>0</v>
      </c>
      <c r="D223" s="37"/>
    </row>
    <row r="224" spans="1:4" ht="14.4">
      <c r="A224" s="50">
        <v>442</v>
      </c>
      <c r="B224" s="51" t="s">
        <v>204</v>
      </c>
      <c r="C224" s="41">
        <v>0</v>
      </c>
      <c r="D224" s="37"/>
    </row>
    <row r="225" spans="1:4" ht="14.4">
      <c r="A225" s="50">
        <v>443</v>
      </c>
      <c r="B225" s="51" t="s">
        <v>205</v>
      </c>
      <c r="C225" s="41">
        <v>0</v>
      </c>
      <c r="D225" s="37"/>
    </row>
    <row r="226" spans="1:4" ht="14.4">
      <c r="A226" s="50">
        <v>444</v>
      </c>
      <c r="B226" s="51" t="s">
        <v>206</v>
      </c>
      <c r="C226" s="41">
        <v>0</v>
      </c>
      <c r="D226" s="37"/>
    </row>
    <row r="227" spans="1:4" ht="14.4">
      <c r="A227" s="50">
        <v>445</v>
      </c>
      <c r="B227" s="51" t="s">
        <v>207</v>
      </c>
      <c r="C227" s="41">
        <v>0</v>
      </c>
      <c r="D227" s="37"/>
    </row>
    <row r="228" spans="1:4" ht="14.4">
      <c r="A228" s="50">
        <v>446</v>
      </c>
      <c r="B228" s="51" t="s">
        <v>208</v>
      </c>
      <c r="C228" s="41">
        <v>0</v>
      </c>
      <c r="D228" s="37"/>
    </row>
    <row r="229" spans="1:4" ht="14.4">
      <c r="A229" s="50">
        <v>447</v>
      </c>
      <c r="B229" s="51" t="s">
        <v>209</v>
      </c>
      <c r="C229" s="41">
        <v>0</v>
      </c>
      <c r="D229" s="37"/>
    </row>
    <row r="230" spans="1:4" ht="14.4">
      <c r="A230" s="50">
        <v>448</v>
      </c>
      <c r="B230" s="51" t="s">
        <v>210</v>
      </c>
      <c r="C230" s="41">
        <v>0</v>
      </c>
      <c r="D230" s="37"/>
    </row>
    <row r="231" spans="1:4" ht="14.4">
      <c r="A231" s="48" t="s">
        <v>211</v>
      </c>
      <c r="B231" s="49"/>
      <c r="C231" s="33">
        <v>0</v>
      </c>
      <c r="D231" s="37"/>
    </row>
    <row r="232" spans="1:4" ht="14.4">
      <c r="A232" s="50">
        <v>451</v>
      </c>
      <c r="B232" s="51" t="s">
        <v>212</v>
      </c>
      <c r="C232" s="41">
        <v>0</v>
      </c>
      <c r="D232" s="37"/>
    </row>
    <row r="233" spans="1:4" ht="14.4">
      <c r="A233" s="50">
        <v>452</v>
      </c>
      <c r="B233" s="51" t="s">
        <v>213</v>
      </c>
      <c r="C233" s="41">
        <v>0</v>
      </c>
      <c r="D233" s="37"/>
    </row>
    <row r="234" spans="1:4" ht="14.4">
      <c r="A234" s="50">
        <v>459</v>
      </c>
      <c r="B234" s="51" t="s">
        <v>214</v>
      </c>
      <c r="C234" s="41">
        <v>0</v>
      </c>
      <c r="D234" s="37"/>
    </row>
    <row r="235" spans="1:4" ht="14.4">
      <c r="A235" s="48" t="s">
        <v>426</v>
      </c>
      <c r="B235" s="49"/>
      <c r="C235" s="33">
        <v>0</v>
      </c>
      <c r="D235" s="37"/>
    </row>
    <row r="236" spans="1:4" ht="14.4">
      <c r="A236" s="50">
        <v>461</v>
      </c>
      <c r="B236" s="51" t="s">
        <v>215</v>
      </c>
      <c r="C236" s="41">
        <v>0</v>
      </c>
      <c r="D236" s="37"/>
    </row>
    <row r="237" spans="1:4" ht="15" thickBot="1">
      <c r="A237" s="61">
        <v>462</v>
      </c>
      <c r="B237" s="62" t="s">
        <v>216</v>
      </c>
      <c r="C237" s="83">
        <v>0</v>
      </c>
      <c r="D237" s="37"/>
    </row>
    <row r="238" spans="1:4" ht="15" thickTop="1">
      <c r="A238" s="50">
        <v>463</v>
      </c>
      <c r="B238" s="51" t="s">
        <v>217</v>
      </c>
      <c r="C238" s="41">
        <v>0</v>
      </c>
      <c r="D238" s="37"/>
    </row>
    <row r="239" spans="1:4" ht="27">
      <c r="A239" s="50">
        <v>464</v>
      </c>
      <c r="B239" s="51" t="s">
        <v>218</v>
      </c>
      <c r="C239" s="41">
        <v>0</v>
      </c>
      <c r="D239" s="37"/>
    </row>
    <row r="240" spans="1:4" ht="27">
      <c r="A240" s="50">
        <v>465</v>
      </c>
      <c r="B240" s="51" t="s">
        <v>219</v>
      </c>
      <c r="C240" s="41">
        <v>0</v>
      </c>
      <c r="D240" s="37"/>
    </row>
    <row r="241" spans="1:4" ht="14.4">
      <c r="A241" s="50">
        <v>466</v>
      </c>
      <c r="B241" s="51" t="s">
        <v>220</v>
      </c>
      <c r="C241" s="41">
        <v>0</v>
      </c>
      <c r="D241" s="37"/>
    </row>
    <row r="242" spans="1:4" ht="14.4">
      <c r="A242" s="50">
        <v>469</v>
      </c>
      <c r="B242" s="51" t="s">
        <v>221</v>
      </c>
      <c r="C242" s="41">
        <v>0</v>
      </c>
      <c r="D242" s="37"/>
    </row>
    <row r="243" spans="1:4" ht="14.4">
      <c r="A243" s="48" t="s">
        <v>222</v>
      </c>
      <c r="B243" s="49"/>
      <c r="C243" s="33">
        <v>0</v>
      </c>
      <c r="D243" s="37"/>
    </row>
    <row r="244" spans="1:4" ht="14.4">
      <c r="A244" s="50">
        <v>471</v>
      </c>
      <c r="B244" s="51" t="s">
        <v>223</v>
      </c>
      <c r="C244" s="41">
        <v>0</v>
      </c>
      <c r="D244" s="37"/>
    </row>
    <row r="245" spans="1:4" ht="14.4">
      <c r="A245" s="48" t="s">
        <v>224</v>
      </c>
      <c r="B245" s="49"/>
      <c r="C245" s="33">
        <v>0</v>
      </c>
      <c r="D245" s="37"/>
    </row>
    <row r="246" spans="1:4" ht="14.4">
      <c r="A246" s="50">
        <v>481</v>
      </c>
      <c r="B246" s="51" t="s">
        <v>225</v>
      </c>
      <c r="C246" s="41">
        <v>0</v>
      </c>
      <c r="D246" s="37"/>
    </row>
    <row r="247" spans="1:4" ht="14.4">
      <c r="A247" s="50">
        <v>482</v>
      </c>
      <c r="B247" s="51" t="s">
        <v>226</v>
      </c>
      <c r="C247" s="41">
        <v>0</v>
      </c>
      <c r="D247" s="37"/>
    </row>
    <row r="248" spans="1:4" ht="14.4">
      <c r="A248" s="50">
        <v>483</v>
      </c>
      <c r="B248" s="51" t="s">
        <v>227</v>
      </c>
      <c r="C248" s="41">
        <v>0</v>
      </c>
      <c r="D248" s="37"/>
    </row>
    <row r="249" spans="1:4" ht="14.4">
      <c r="A249" s="50">
        <v>484</v>
      </c>
      <c r="B249" s="51" t="s">
        <v>228</v>
      </c>
      <c r="C249" s="41">
        <v>0</v>
      </c>
      <c r="D249" s="37"/>
    </row>
    <row r="250" spans="1:4" ht="14.4">
      <c r="A250" s="50">
        <v>485</v>
      </c>
      <c r="B250" s="51" t="s">
        <v>229</v>
      </c>
      <c r="C250" s="41">
        <v>0</v>
      </c>
      <c r="D250" s="37"/>
    </row>
    <row r="251" spans="1:4" ht="14.4">
      <c r="A251" s="48" t="s">
        <v>230</v>
      </c>
      <c r="B251" s="49"/>
      <c r="C251" s="33">
        <v>0</v>
      </c>
      <c r="D251" s="37"/>
    </row>
    <row r="252" spans="1:4" ht="14.4">
      <c r="A252" s="50">
        <v>491</v>
      </c>
      <c r="B252" s="51" t="s">
        <v>231</v>
      </c>
      <c r="C252" s="41">
        <v>0</v>
      </c>
      <c r="D252" s="37"/>
    </row>
    <row r="253" spans="1:4" ht="14.4">
      <c r="A253" s="50">
        <v>492</v>
      </c>
      <c r="B253" s="51" t="s">
        <v>232</v>
      </c>
      <c r="C253" s="41">
        <v>0</v>
      </c>
      <c r="D253" s="37"/>
    </row>
    <row r="254" spans="1:4" ht="14.4">
      <c r="A254" s="50">
        <v>493</v>
      </c>
      <c r="B254" s="51" t="s">
        <v>233</v>
      </c>
      <c r="C254" s="41">
        <v>0</v>
      </c>
      <c r="D254" s="37"/>
    </row>
    <row r="255" spans="1:4">
      <c r="A255" s="46" t="s">
        <v>234</v>
      </c>
      <c r="B255" s="47"/>
      <c r="C255" s="40">
        <f>'[2]CONCENTRADO autonomos'!I258</f>
        <v>1519420</v>
      </c>
      <c r="D255" s="37"/>
    </row>
    <row r="256" spans="1:4" ht="14.4">
      <c r="A256" s="48" t="s">
        <v>434</v>
      </c>
      <c r="B256" s="49"/>
      <c r="C256" s="33">
        <f>'[2]CONCENTRADO autonomos'!I259</f>
        <v>420000</v>
      </c>
      <c r="D256" s="37"/>
    </row>
    <row r="257" spans="1:4" ht="14.4">
      <c r="A257" s="50">
        <v>511</v>
      </c>
      <c r="B257" s="51" t="s">
        <v>235</v>
      </c>
      <c r="C257" s="41">
        <f>'[2]CONCENTRADO autonomos'!I260</f>
        <v>100000</v>
      </c>
      <c r="D257" s="37"/>
    </row>
    <row r="258" spans="1:4" ht="14.4">
      <c r="A258" s="50">
        <v>512</v>
      </c>
      <c r="B258" s="51" t="s">
        <v>236</v>
      </c>
      <c r="C258" s="41">
        <f>'[2]CONCENTRADO autonomos'!I261</f>
        <v>0</v>
      </c>
      <c r="D258" s="37"/>
    </row>
    <row r="259" spans="1:4" ht="14.4">
      <c r="A259" s="50">
        <v>513</v>
      </c>
      <c r="B259" s="51" t="s">
        <v>237</v>
      </c>
      <c r="C259" s="41">
        <f>'[2]CONCENTRADO autonomos'!I262</f>
        <v>0</v>
      </c>
      <c r="D259" s="37"/>
    </row>
    <row r="260" spans="1:4" ht="14.4">
      <c r="A260" s="50">
        <v>514</v>
      </c>
      <c r="B260" s="51" t="s">
        <v>238</v>
      </c>
      <c r="C260" s="41">
        <f>'[2]CONCENTRADO autonomos'!I263</f>
        <v>0</v>
      </c>
      <c r="D260" s="37"/>
    </row>
    <row r="261" spans="1:4" ht="14.4">
      <c r="A261" s="50">
        <v>515</v>
      </c>
      <c r="B261" s="51" t="s">
        <v>239</v>
      </c>
      <c r="C261" s="41">
        <f>'[2]CONCENTRADO autonomos'!I264</f>
        <v>300000</v>
      </c>
      <c r="D261" s="37"/>
    </row>
    <row r="262" spans="1:4" ht="14.4">
      <c r="A262" s="50">
        <v>519</v>
      </c>
      <c r="B262" s="51" t="s">
        <v>240</v>
      </c>
      <c r="C262" s="41">
        <f>'[2]CONCENTRADO autonomos'!I265</f>
        <v>20000</v>
      </c>
      <c r="D262" s="37"/>
    </row>
    <row r="263" spans="1:4" ht="14.4">
      <c r="A263" s="48" t="s">
        <v>241</v>
      </c>
      <c r="B263" s="49"/>
      <c r="C263" s="33">
        <f>'[2]CONCENTRADO autonomos'!I266</f>
        <v>0</v>
      </c>
      <c r="D263" s="37"/>
    </row>
    <row r="264" spans="1:4" ht="14.4">
      <c r="A264" s="50">
        <v>521</v>
      </c>
      <c r="B264" s="51" t="s">
        <v>242</v>
      </c>
      <c r="C264" s="41">
        <f>'[2]CONCENTRADO autonomos'!I267</f>
        <v>0</v>
      </c>
      <c r="D264" s="37"/>
    </row>
    <row r="265" spans="1:4" ht="14.4">
      <c r="A265" s="50">
        <v>522</v>
      </c>
      <c r="B265" s="51" t="s">
        <v>243</v>
      </c>
      <c r="C265" s="41">
        <f>'[2]CONCENTRADO autonomos'!I268</f>
        <v>0</v>
      </c>
      <c r="D265" s="37"/>
    </row>
    <row r="266" spans="1:4" ht="14.4">
      <c r="A266" s="50">
        <v>523</v>
      </c>
      <c r="B266" s="51" t="s">
        <v>244</v>
      </c>
      <c r="C266" s="41">
        <f>'[2]CONCENTRADO autonomos'!I269</f>
        <v>0</v>
      </c>
      <c r="D266" s="37"/>
    </row>
    <row r="267" spans="1:4" ht="14.4">
      <c r="A267" s="50">
        <v>529</v>
      </c>
      <c r="B267" s="51" t="s">
        <v>245</v>
      </c>
      <c r="C267" s="41">
        <f>'[2]CONCENTRADO autonomos'!I270</f>
        <v>0</v>
      </c>
      <c r="D267" s="37"/>
    </row>
    <row r="268" spans="1:4" ht="14.4">
      <c r="A268" s="48" t="s">
        <v>427</v>
      </c>
      <c r="B268" s="49"/>
      <c r="C268" s="33">
        <f>'[2]CONCENTRADO autonomos'!I271</f>
        <v>0</v>
      </c>
      <c r="D268" s="37"/>
    </row>
    <row r="269" spans="1:4" ht="14.4">
      <c r="A269" s="50">
        <v>531</v>
      </c>
      <c r="B269" s="51" t="s">
        <v>246</v>
      </c>
      <c r="C269" s="41">
        <f>'[2]CONCENTRADO autonomos'!I272</f>
        <v>0</v>
      </c>
      <c r="D269" s="37"/>
    </row>
    <row r="270" spans="1:4" ht="14.4">
      <c r="A270" s="50">
        <v>532</v>
      </c>
      <c r="B270" s="51" t="s">
        <v>247</v>
      </c>
      <c r="C270" s="41">
        <f>'[2]CONCENTRADO autonomos'!I273</f>
        <v>0</v>
      </c>
      <c r="D270" s="37"/>
    </row>
    <row r="271" spans="1:4" ht="15" thickBot="1">
      <c r="A271" s="63" t="s">
        <v>428</v>
      </c>
      <c r="B271" s="64"/>
      <c r="C271" s="82">
        <f>'[2]CONCENTRADO autonomos'!I274</f>
        <v>960000</v>
      </c>
      <c r="D271" s="37"/>
    </row>
    <row r="272" spans="1:4" ht="15" thickTop="1">
      <c r="A272" s="50">
        <v>541</v>
      </c>
      <c r="B272" s="51" t="s">
        <v>248</v>
      </c>
      <c r="C272" s="41">
        <f>'[2]CONCENTRADO autonomos'!I275</f>
        <v>960000</v>
      </c>
      <c r="D272" s="37"/>
    </row>
    <row r="273" spans="1:4" ht="14.4">
      <c r="A273" s="50">
        <v>542</v>
      </c>
      <c r="B273" s="51" t="s">
        <v>249</v>
      </c>
      <c r="C273" s="41">
        <f>'[2]CONCENTRADO autonomos'!I276</f>
        <v>0</v>
      </c>
      <c r="D273" s="37"/>
    </row>
    <row r="274" spans="1:4" ht="14.4">
      <c r="A274" s="50">
        <v>543</v>
      </c>
      <c r="B274" s="51" t="s">
        <v>250</v>
      </c>
      <c r="C274" s="41">
        <f>'[2]CONCENTRADO autonomos'!I277</f>
        <v>0</v>
      </c>
      <c r="D274" s="37"/>
    </row>
    <row r="275" spans="1:4" ht="14.4">
      <c r="A275" s="50">
        <v>544</v>
      </c>
      <c r="B275" s="51" t="s">
        <v>251</v>
      </c>
      <c r="C275" s="41">
        <f>'[2]CONCENTRADO autonomos'!I278</f>
        <v>0</v>
      </c>
      <c r="D275" s="37"/>
    </row>
    <row r="276" spans="1:4" ht="14.4">
      <c r="A276" s="50">
        <v>545</v>
      </c>
      <c r="B276" s="51" t="s">
        <v>252</v>
      </c>
      <c r="C276" s="41">
        <f>'[2]CONCENTRADO autonomos'!I279</f>
        <v>0</v>
      </c>
      <c r="D276" s="37"/>
    </row>
    <row r="277" spans="1:4" ht="14.4">
      <c r="A277" s="50">
        <v>549</v>
      </c>
      <c r="B277" s="51" t="s">
        <v>253</v>
      </c>
      <c r="C277" s="41">
        <f>'[2]CONCENTRADO autonomos'!I280</f>
        <v>0</v>
      </c>
      <c r="D277" s="37"/>
    </row>
    <row r="278" spans="1:4" ht="14.4">
      <c r="A278" s="48" t="s">
        <v>254</v>
      </c>
      <c r="B278" s="49"/>
      <c r="C278" s="33">
        <f>'[2]CONCENTRADO autonomos'!I281</f>
        <v>0</v>
      </c>
      <c r="D278" s="37"/>
    </row>
    <row r="279" spans="1:4" ht="14.4">
      <c r="A279" s="50">
        <v>551</v>
      </c>
      <c r="B279" s="51" t="s">
        <v>255</v>
      </c>
      <c r="C279" s="41">
        <f>'[2]CONCENTRADO autonomos'!I282</f>
        <v>0</v>
      </c>
      <c r="D279" s="37"/>
    </row>
    <row r="280" spans="1:4" ht="14.4">
      <c r="A280" s="48" t="s">
        <v>256</v>
      </c>
      <c r="B280" s="49"/>
      <c r="C280" s="33">
        <f>'[2]CONCENTRADO autonomos'!I283</f>
        <v>30000</v>
      </c>
      <c r="D280" s="37"/>
    </row>
    <row r="281" spans="1:4" ht="14.4">
      <c r="A281" s="50">
        <v>561</v>
      </c>
      <c r="B281" s="51" t="s">
        <v>257</v>
      </c>
      <c r="C281" s="41">
        <f>'[2]CONCENTRADO autonomos'!I284</f>
        <v>0</v>
      </c>
      <c r="D281" s="37"/>
    </row>
    <row r="282" spans="1:4" ht="14.4">
      <c r="A282" s="50">
        <v>562</v>
      </c>
      <c r="B282" s="51" t="s">
        <v>258</v>
      </c>
      <c r="C282" s="41">
        <f>'[2]CONCENTRADO autonomos'!I285</f>
        <v>0</v>
      </c>
      <c r="D282" s="37"/>
    </row>
    <row r="283" spans="1:4" ht="14.4">
      <c r="A283" s="50">
        <v>563</v>
      </c>
      <c r="B283" s="51" t="s">
        <v>259</v>
      </c>
      <c r="C283" s="41">
        <f>'[2]CONCENTRADO autonomos'!I286</f>
        <v>0</v>
      </c>
      <c r="D283" s="37"/>
    </row>
    <row r="284" spans="1:4" ht="14.4">
      <c r="A284" s="50">
        <v>564</v>
      </c>
      <c r="B284" s="51" t="s">
        <v>260</v>
      </c>
      <c r="C284" s="41">
        <f>'[2]CONCENTRADO autonomos'!I287</f>
        <v>30000</v>
      </c>
      <c r="D284" s="37"/>
    </row>
    <row r="285" spans="1:4" ht="14.4">
      <c r="A285" s="50">
        <v>565</v>
      </c>
      <c r="B285" s="51" t="s">
        <v>261</v>
      </c>
      <c r="C285" s="41">
        <f>'[2]CONCENTRADO autonomos'!I288</f>
        <v>0</v>
      </c>
      <c r="D285" s="37"/>
    </row>
    <row r="286" spans="1:4" ht="14.4">
      <c r="A286" s="50">
        <v>566</v>
      </c>
      <c r="B286" s="51" t="s">
        <v>262</v>
      </c>
      <c r="C286" s="41">
        <f>'[2]CONCENTRADO autonomos'!I289</f>
        <v>0</v>
      </c>
      <c r="D286" s="37"/>
    </row>
    <row r="287" spans="1:4" ht="14.4">
      <c r="A287" s="50">
        <v>567</v>
      </c>
      <c r="B287" s="51" t="s">
        <v>263</v>
      </c>
      <c r="C287" s="41">
        <f>'[2]CONCENTRADO autonomos'!I290</f>
        <v>0</v>
      </c>
      <c r="D287" s="37"/>
    </row>
    <row r="288" spans="1:4" ht="14.4">
      <c r="A288" s="50">
        <v>569</v>
      </c>
      <c r="B288" s="51" t="s">
        <v>264</v>
      </c>
      <c r="C288" s="41">
        <f>'[2]CONCENTRADO autonomos'!I291</f>
        <v>0</v>
      </c>
      <c r="D288" s="37"/>
    </row>
    <row r="289" spans="1:4" ht="14.4">
      <c r="A289" s="48" t="s">
        <v>429</v>
      </c>
      <c r="B289" s="49"/>
      <c r="C289" s="33">
        <f>'[2]CONCENTRADO autonomos'!I292</f>
        <v>0</v>
      </c>
      <c r="D289" s="37"/>
    </row>
    <row r="290" spans="1:4" ht="14.4">
      <c r="A290" s="50">
        <v>571</v>
      </c>
      <c r="B290" s="51" t="s">
        <v>265</v>
      </c>
      <c r="C290" s="41">
        <f>'[2]CONCENTRADO autonomos'!I293</f>
        <v>0</v>
      </c>
      <c r="D290" s="37"/>
    </row>
    <row r="291" spans="1:4" ht="14.4">
      <c r="A291" s="50">
        <v>572</v>
      </c>
      <c r="B291" s="51" t="s">
        <v>266</v>
      </c>
      <c r="C291" s="41">
        <f>'[2]CONCENTRADO autonomos'!I294</f>
        <v>0</v>
      </c>
      <c r="D291" s="37"/>
    </row>
    <row r="292" spans="1:4" ht="14.4">
      <c r="A292" s="50">
        <v>573</v>
      </c>
      <c r="B292" s="51" t="s">
        <v>267</v>
      </c>
      <c r="C292" s="41">
        <f>'[2]CONCENTRADO autonomos'!I295</f>
        <v>0</v>
      </c>
      <c r="D292" s="37"/>
    </row>
    <row r="293" spans="1:4" ht="14.4">
      <c r="A293" s="50">
        <v>574</v>
      </c>
      <c r="B293" s="51" t="s">
        <v>268</v>
      </c>
      <c r="C293" s="41">
        <f>'[2]CONCENTRADO autonomos'!I296</f>
        <v>0</v>
      </c>
      <c r="D293" s="37"/>
    </row>
    <row r="294" spans="1:4" ht="14.4">
      <c r="A294" s="50">
        <v>575</v>
      </c>
      <c r="B294" s="51" t="s">
        <v>269</v>
      </c>
      <c r="C294" s="41">
        <f>'[2]CONCENTRADO autonomos'!I297</f>
        <v>0</v>
      </c>
      <c r="D294" s="37"/>
    </row>
    <row r="295" spans="1:4" ht="14.4">
      <c r="A295" s="50">
        <v>576</v>
      </c>
      <c r="B295" s="51" t="s">
        <v>270</v>
      </c>
      <c r="C295" s="41">
        <f>'[2]CONCENTRADO autonomos'!I298</f>
        <v>0</v>
      </c>
      <c r="D295" s="37"/>
    </row>
    <row r="296" spans="1:4" ht="14.4">
      <c r="A296" s="50">
        <v>577</v>
      </c>
      <c r="B296" s="51" t="s">
        <v>271</v>
      </c>
      <c r="C296" s="41">
        <f>'[2]CONCENTRADO autonomos'!I299</f>
        <v>0</v>
      </c>
      <c r="D296" s="37"/>
    </row>
    <row r="297" spans="1:4" ht="14.4">
      <c r="A297" s="50">
        <v>578</v>
      </c>
      <c r="B297" s="51" t="s">
        <v>272</v>
      </c>
      <c r="C297" s="41">
        <f>'[2]CONCENTRADO autonomos'!I300</f>
        <v>0</v>
      </c>
      <c r="D297" s="37"/>
    </row>
    <row r="298" spans="1:4" ht="14.4">
      <c r="A298" s="50">
        <v>579</v>
      </c>
      <c r="B298" s="51" t="s">
        <v>273</v>
      </c>
      <c r="C298" s="41">
        <f>'[2]CONCENTRADO autonomos'!I301</f>
        <v>0</v>
      </c>
      <c r="D298" s="37"/>
    </row>
    <row r="299" spans="1:4" ht="14.4">
      <c r="A299" s="48" t="s">
        <v>274</v>
      </c>
      <c r="B299" s="49"/>
      <c r="C299" s="33">
        <f>'[2]CONCENTRADO autonomos'!I302</f>
        <v>0</v>
      </c>
      <c r="D299" s="37"/>
    </row>
    <row r="300" spans="1:4" ht="14.4">
      <c r="A300" s="50">
        <v>581</v>
      </c>
      <c r="B300" s="51" t="s">
        <v>275</v>
      </c>
      <c r="C300" s="41">
        <f>'[2]CONCENTRADO autonomos'!I303</f>
        <v>0</v>
      </c>
      <c r="D300" s="37"/>
    </row>
    <row r="301" spans="1:4" ht="14.4">
      <c r="A301" s="50">
        <v>582</v>
      </c>
      <c r="B301" s="51" t="s">
        <v>276</v>
      </c>
      <c r="C301" s="41">
        <f>'[2]CONCENTRADO autonomos'!I304</f>
        <v>0</v>
      </c>
      <c r="D301" s="37"/>
    </row>
    <row r="302" spans="1:4" ht="14.4">
      <c r="A302" s="50">
        <v>583</v>
      </c>
      <c r="B302" s="51" t="s">
        <v>277</v>
      </c>
      <c r="C302" s="41">
        <f>'[2]CONCENTRADO autonomos'!I305</f>
        <v>0</v>
      </c>
      <c r="D302" s="37"/>
    </row>
    <row r="303" spans="1:4" ht="14.4">
      <c r="A303" s="50">
        <v>589</v>
      </c>
      <c r="B303" s="51" t="s">
        <v>278</v>
      </c>
      <c r="C303" s="41">
        <f>'[2]CONCENTRADO autonomos'!I306</f>
        <v>0</v>
      </c>
      <c r="D303" s="37"/>
    </row>
    <row r="304" spans="1:4" ht="14.4">
      <c r="A304" s="48" t="s">
        <v>279</v>
      </c>
      <c r="B304" s="49"/>
      <c r="C304" s="33">
        <f>'[2]CONCENTRADO autonomos'!I307</f>
        <v>109420</v>
      </c>
      <c r="D304" s="37"/>
    </row>
    <row r="305" spans="1:7" ht="14.4">
      <c r="A305" s="50">
        <v>591</v>
      </c>
      <c r="B305" s="51" t="s">
        <v>280</v>
      </c>
      <c r="C305" s="41">
        <f>'[2]CONCENTRADO autonomos'!I308</f>
        <v>9420</v>
      </c>
      <c r="D305" s="37"/>
    </row>
    <row r="306" spans="1:7" ht="15" thickBot="1">
      <c r="A306" s="61">
        <v>592</v>
      </c>
      <c r="B306" s="62" t="s">
        <v>281</v>
      </c>
      <c r="C306" s="83">
        <f>'[2]CONCENTRADO autonomos'!I309</f>
        <v>0</v>
      </c>
      <c r="D306" s="37"/>
    </row>
    <row r="307" spans="1:7" ht="15" thickTop="1">
      <c r="A307" s="50">
        <v>593</v>
      </c>
      <c r="B307" s="51" t="s">
        <v>282</v>
      </c>
      <c r="C307" s="41">
        <f>'[2]CONCENTRADO autonomos'!I310</f>
        <v>0</v>
      </c>
      <c r="D307" s="37"/>
    </row>
    <row r="308" spans="1:7" ht="14.4">
      <c r="A308" s="50">
        <v>594</v>
      </c>
      <c r="B308" s="51" t="s">
        <v>283</v>
      </c>
      <c r="C308" s="41">
        <f>'[2]CONCENTRADO autonomos'!I311</f>
        <v>0</v>
      </c>
      <c r="D308" s="37"/>
    </row>
    <row r="309" spans="1:7" ht="14.4">
      <c r="A309" s="50">
        <v>595</v>
      </c>
      <c r="B309" s="51" t="s">
        <v>284</v>
      </c>
      <c r="C309" s="41">
        <f>'[2]CONCENTRADO autonomos'!I312</f>
        <v>0</v>
      </c>
      <c r="D309" s="37"/>
    </row>
    <row r="310" spans="1:7" ht="14.4">
      <c r="A310" s="50">
        <v>596</v>
      </c>
      <c r="B310" s="51" t="s">
        <v>285</v>
      </c>
      <c r="C310" s="41">
        <f>'[2]CONCENTRADO autonomos'!I313</f>
        <v>0</v>
      </c>
      <c r="D310" s="37"/>
    </row>
    <row r="311" spans="1:7" ht="14.4">
      <c r="A311" s="50">
        <v>597</v>
      </c>
      <c r="B311" s="51" t="s">
        <v>286</v>
      </c>
      <c r="C311" s="41">
        <f>'[2]CONCENTRADO autonomos'!I314</f>
        <v>100000</v>
      </c>
      <c r="D311" s="37"/>
      <c r="G311" s="33"/>
    </row>
    <row r="312" spans="1:7" ht="14.4">
      <c r="A312" s="50">
        <v>598</v>
      </c>
      <c r="B312" s="51" t="s">
        <v>287</v>
      </c>
      <c r="C312" s="41">
        <f>'[2]CONCENTRADO autonomos'!I315</f>
        <v>0</v>
      </c>
      <c r="D312" s="37"/>
    </row>
    <row r="313" spans="1:7" ht="14.4">
      <c r="A313" s="50">
        <v>599</v>
      </c>
      <c r="B313" s="51" t="s">
        <v>288</v>
      </c>
      <c r="C313" s="41">
        <f>'[2]CONCENTRADO autonomos'!I316</f>
        <v>0</v>
      </c>
      <c r="D313" s="37"/>
    </row>
    <row r="314" spans="1:7">
      <c r="A314" s="46" t="s">
        <v>430</v>
      </c>
      <c r="B314" s="47"/>
      <c r="C314" s="40">
        <f>'[2]CONCENTRADO autonomos'!I317</f>
        <v>0</v>
      </c>
      <c r="D314" s="37"/>
    </row>
    <row r="315" spans="1:7" ht="14.4">
      <c r="A315" s="48" t="s">
        <v>289</v>
      </c>
      <c r="B315" s="49"/>
      <c r="C315" s="33">
        <v>0</v>
      </c>
      <c r="D315" s="37"/>
    </row>
    <row r="316" spans="1:7" ht="14.4">
      <c r="A316" s="50">
        <v>611</v>
      </c>
      <c r="B316" s="51" t="s">
        <v>290</v>
      </c>
      <c r="C316" s="41">
        <v>0</v>
      </c>
      <c r="D316" s="37"/>
    </row>
    <row r="317" spans="1:7" ht="14.4">
      <c r="A317" s="50">
        <v>612</v>
      </c>
      <c r="B317" s="51" t="s">
        <v>291</v>
      </c>
      <c r="C317" s="41">
        <v>0</v>
      </c>
      <c r="D317" s="37"/>
    </row>
    <row r="318" spans="1:7" ht="27">
      <c r="A318" s="50">
        <v>613</v>
      </c>
      <c r="B318" s="51" t="s">
        <v>292</v>
      </c>
      <c r="C318" s="41">
        <v>0</v>
      </c>
      <c r="D318" s="37"/>
    </row>
    <row r="319" spans="1:7" ht="14.4">
      <c r="A319" s="50">
        <v>614</v>
      </c>
      <c r="B319" s="51" t="s">
        <v>293</v>
      </c>
      <c r="C319" s="41">
        <v>0</v>
      </c>
      <c r="D319" s="37"/>
    </row>
    <row r="320" spans="1:7" ht="14.4">
      <c r="A320" s="50">
        <v>615</v>
      </c>
      <c r="B320" s="51" t="s">
        <v>294</v>
      </c>
      <c r="C320" s="41">
        <v>0</v>
      </c>
      <c r="D320" s="37"/>
    </row>
    <row r="321" spans="1:4" ht="14.4">
      <c r="A321" s="50">
        <v>616</v>
      </c>
      <c r="B321" s="51" t="s">
        <v>295</v>
      </c>
      <c r="C321" s="41">
        <v>0</v>
      </c>
      <c r="D321" s="37"/>
    </row>
    <row r="322" spans="1:4" ht="14.4">
      <c r="A322" s="50">
        <v>617</v>
      </c>
      <c r="B322" s="51" t="s">
        <v>296</v>
      </c>
      <c r="C322" s="41">
        <v>0</v>
      </c>
      <c r="D322" s="37"/>
    </row>
    <row r="323" spans="1:4" ht="14.4">
      <c r="A323" s="50">
        <v>619</v>
      </c>
      <c r="B323" s="51" t="s">
        <v>297</v>
      </c>
      <c r="C323" s="41">
        <v>0</v>
      </c>
      <c r="D323" s="37"/>
    </row>
    <row r="324" spans="1:4" ht="14.4">
      <c r="A324" s="48" t="s">
        <v>298</v>
      </c>
      <c r="B324" s="49"/>
      <c r="C324" s="33">
        <v>0</v>
      </c>
      <c r="D324" s="37"/>
    </row>
    <row r="325" spans="1:4" ht="14.4">
      <c r="A325" s="50">
        <v>621</v>
      </c>
      <c r="B325" s="51" t="s">
        <v>290</v>
      </c>
      <c r="C325" s="41">
        <v>0</v>
      </c>
      <c r="D325" s="37"/>
    </row>
    <row r="326" spans="1:4" ht="14.4">
      <c r="A326" s="50">
        <v>622</v>
      </c>
      <c r="B326" s="51" t="s">
        <v>291</v>
      </c>
      <c r="C326" s="41">
        <v>0</v>
      </c>
      <c r="D326" s="37"/>
    </row>
    <row r="327" spans="1:4" ht="27">
      <c r="A327" s="50">
        <v>623</v>
      </c>
      <c r="B327" s="51" t="s">
        <v>292</v>
      </c>
      <c r="C327" s="41">
        <v>0</v>
      </c>
      <c r="D327" s="37"/>
    </row>
    <row r="328" spans="1:4" ht="14.4">
      <c r="A328" s="50">
        <v>624</v>
      </c>
      <c r="B328" s="51" t="s">
        <v>293</v>
      </c>
      <c r="C328" s="41">
        <v>0</v>
      </c>
      <c r="D328" s="37"/>
    </row>
    <row r="329" spans="1:4" ht="14.4">
      <c r="A329" s="50">
        <v>625</v>
      </c>
      <c r="B329" s="51" t="s">
        <v>294</v>
      </c>
      <c r="C329" s="41">
        <v>0</v>
      </c>
      <c r="D329" s="37"/>
    </row>
    <row r="330" spans="1:4" ht="14.4">
      <c r="A330" s="50">
        <v>626</v>
      </c>
      <c r="B330" s="51" t="s">
        <v>295</v>
      </c>
      <c r="C330" s="41">
        <v>0</v>
      </c>
      <c r="D330" s="37"/>
    </row>
    <row r="331" spans="1:4" ht="14.4">
      <c r="A331" s="50">
        <v>627</v>
      </c>
      <c r="B331" s="51" t="s">
        <v>296</v>
      </c>
      <c r="C331" s="41">
        <v>0</v>
      </c>
      <c r="D331" s="37"/>
    </row>
    <row r="332" spans="1:4" ht="14.4">
      <c r="A332" s="50">
        <v>629</v>
      </c>
      <c r="B332" s="51" t="s">
        <v>297</v>
      </c>
      <c r="C332" s="41">
        <v>0</v>
      </c>
      <c r="D332" s="37"/>
    </row>
    <row r="333" spans="1:4" ht="14.4">
      <c r="A333" s="48" t="s">
        <v>299</v>
      </c>
      <c r="B333" s="49"/>
      <c r="C333" s="33">
        <v>0</v>
      </c>
      <c r="D333" s="37"/>
    </row>
    <row r="334" spans="1:4" ht="27">
      <c r="A334" s="50">
        <v>631</v>
      </c>
      <c r="B334" s="51" t="s">
        <v>300</v>
      </c>
      <c r="C334" s="41">
        <v>0</v>
      </c>
      <c r="D334" s="37"/>
    </row>
    <row r="335" spans="1:4" ht="14.4">
      <c r="A335" s="50">
        <v>632</v>
      </c>
      <c r="B335" s="51" t="s">
        <v>301</v>
      </c>
      <c r="C335" s="41">
        <v>0</v>
      </c>
      <c r="D335" s="37"/>
    </row>
    <row r="336" spans="1:4">
      <c r="A336" s="46" t="s">
        <v>302</v>
      </c>
      <c r="B336" s="47"/>
      <c r="C336" s="40">
        <v>0</v>
      </c>
      <c r="D336" s="37"/>
    </row>
    <row r="337" spans="1:4" ht="14.4">
      <c r="A337" s="48" t="s">
        <v>303</v>
      </c>
      <c r="B337" s="49"/>
      <c r="C337" s="33">
        <v>0</v>
      </c>
      <c r="D337" s="37"/>
    </row>
    <row r="338" spans="1:4" ht="27.6" thickBot="1">
      <c r="A338" s="61">
        <v>711</v>
      </c>
      <c r="B338" s="62" t="s">
        <v>304</v>
      </c>
      <c r="C338" s="83">
        <v>0</v>
      </c>
      <c r="D338" s="37"/>
    </row>
    <row r="339" spans="1:4" ht="27.6" thickTop="1">
      <c r="A339" s="50">
        <v>712</v>
      </c>
      <c r="B339" s="51" t="s">
        <v>305</v>
      </c>
      <c r="C339" s="41">
        <v>0</v>
      </c>
      <c r="D339" s="37"/>
    </row>
    <row r="340" spans="1:4" ht="14.4">
      <c r="A340" s="48" t="s">
        <v>306</v>
      </c>
      <c r="B340" s="49"/>
      <c r="C340" s="33">
        <v>0</v>
      </c>
      <c r="D340" s="37"/>
    </row>
    <row r="341" spans="1:4" ht="27">
      <c r="A341" s="50">
        <v>721</v>
      </c>
      <c r="B341" s="51" t="s">
        <v>307</v>
      </c>
      <c r="C341" s="41">
        <v>0</v>
      </c>
      <c r="D341" s="37"/>
    </row>
    <row r="342" spans="1:4" ht="27">
      <c r="A342" s="50">
        <v>722</v>
      </c>
      <c r="B342" s="51" t="s">
        <v>308</v>
      </c>
      <c r="C342" s="41">
        <v>0</v>
      </c>
      <c r="D342" s="37"/>
    </row>
    <row r="343" spans="1:4" ht="27">
      <c r="A343" s="50">
        <v>723</v>
      </c>
      <c r="B343" s="51" t="s">
        <v>309</v>
      </c>
      <c r="C343" s="41">
        <v>0</v>
      </c>
      <c r="D343" s="37"/>
    </row>
    <row r="344" spans="1:4" ht="14.4">
      <c r="A344" s="50">
        <v>724</v>
      </c>
      <c r="B344" s="51" t="s">
        <v>310</v>
      </c>
      <c r="C344" s="41">
        <v>0</v>
      </c>
      <c r="D344" s="37"/>
    </row>
    <row r="345" spans="1:4" ht="27">
      <c r="A345" s="50">
        <v>725</v>
      </c>
      <c r="B345" s="51" t="s">
        <v>311</v>
      </c>
      <c r="C345" s="41">
        <v>0</v>
      </c>
      <c r="D345" s="37"/>
    </row>
    <row r="346" spans="1:4" ht="14.4">
      <c r="A346" s="50">
        <v>726</v>
      </c>
      <c r="B346" s="51" t="s">
        <v>312</v>
      </c>
      <c r="C346" s="41">
        <v>0</v>
      </c>
      <c r="D346" s="37"/>
    </row>
    <row r="347" spans="1:4" ht="14.4">
      <c r="A347" s="50">
        <v>727</v>
      </c>
      <c r="B347" s="51" t="s">
        <v>313</v>
      </c>
      <c r="C347" s="41">
        <v>0</v>
      </c>
      <c r="D347" s="37"/>
    </row>
    <row r="348" spans="1:4" ht="14.4">
      <c r="A348" s="50">
        <v>728</v>
      </c>
      <c r="B348" s="51" t="s">
        <v>314</v>
      </c>
      <c r="C348" s="41">
        <v>0</v>
      </c>
      <c r="D348" s="37"/>
    </row>
    <row r="349" spans="1:4" ht="14.4">
      <c r="A349" s="50">
        <v>729</v>
      </c>
      <c r="B349" s="51" t="s">
        <v>315</v>
      </c>
      <c r="C349" s="41">
        <v>0</v>
      </c>
      <c r="D349" s="37"/>
    </row>
    <row r="350" spans="1:4" ht="14.4">
      <c r="A350" s="54" t="s">
        <v>431</v>
      </c>
      <c r="B350" s="49"/>
      <c r="C350" s="33">
        <v>0</v>
      </c>
      <c r="D350" s="37"/>
    </row>
    <row r="351" spans="1:4" ht="14.4">
      <c r="A351" s="50">
        <v>731</v>
      </c>
      <c r="B351" s="51" t="s">
        <v>316</v>
      </c>
      <c r="C351" s="41">
        <v>0</v>
      </c>
      <c r="D351" s="37"/>
    </row>
    <row r="352" spans="1:4" ht="14.4">
      <c r="A352" s="50">
        <v>732</v>
      </c>
      <c r="B352" s="51" t="s">
        <v>317</v>
      </c>
      <c r="C352" s="41">
        <v>0</v>
      </c>
      <c r="D352" s="37"/>
    </row>
    <row r="353" spans="1:4" ht="14.4">
      <c r="A353" s="50">
        <v>733</v>
      </c>
      <c r="B353" s="51" t="s">
        <v>318</v>
      </c>
      <c r="C353" s="41">
        <v>0</v>
      </c>
      <c r="D353" s="37"/>
    </row>
    <row r="354" spans="1:4" ht="14.4">
      <c r="A354" s="50">
        <v>734</v>
      </c>
      <c r="B354" s="51" t="s">
        <v>319</v>
      </c>
      <c r="C354" s="41">
        <v>0</v>
      </c>
      <c r="D354" s="37"/>
    </row>
    <row r="355" spans="1:4" ht="14.4">
      <c r="A355" s="50">
        <v>735</v>
      </c>
      <c r="B355" s="51" t="s">
        <v>320</v>
      </c>
      <c r="C355" s="41">
        <v>0</v>
      </c>
      <c r="D355" s="37"/>
    </row>
    <row r="356" spans="1:4" ht="14.4">
      <c r="A356" s="50">
        <v>739</v>
      </c>
      <c r="B356" s="51" t="s">
        <v>321</v>
      </c>
      <c r="C356" s="41">
        <v>0</v>
      </c>
      <c r="D356" s="37"/>
    </row>
    <row r="357" spans="1:4" ht="14.4">
      <c r="A357" s="48" t="s">
        <v>407</v>
      </c>
      <c r="B357" s="49"/>
      <c r="C357" s="33">
        <v>0</v>
      </c>
      <c r="D357" s="37"/>
    </row>
    <row r="358" spans="1:4" ht="27">
      <c r="A358" s="50">
        <v>741</v>
      </c>
      <c r="B358" s="51" t="s">
        <v>322</v>
      </c>
      <c r="C358" s="41">
        <v>0</v>
      </c>
      <c r="D358" s="37"/>
    </row>
    <row r="359" spans="1:4" ht="27">
      <c r="A359" s="50">
        <v>742</v>
      </c>
      <c r="B359" s="51" t="s">
        <v>323</v>
      </c>
      <c r="C359" s="41">
        <v>0</v>
      </c>
      <c r="D359" s="37"/>
    </row>
    <row r="360" spans="1:4" ht="27">
      <c r="A360" s="50">
        <v>743</v>
      </c>
      <c r="B360" s="51" t="s">
        <v>324</v>
      </c>
      <c r="C360" s="41">
        <v>0</v>
      </c>
      <c r="D360" s="37"/>
    </row>
    <row r="361" spans="1:4" ht="14.4">
      <c r="A361" s="50">
        <v>744</v>
      </c>
      <c r="B361" s="51" t="s">
        <v>325</v>
      </c>
      <c r="C361" s="41">
        <v>0</v>
      </c>
      <c r="D361" s="37"/>
    </row>
    <row r="362" spans="1:4" ht="15" thickBot="1">
      <c r="A362" s="61">
        <v>745</v>
      </c>
      <c r="B362" s="62" t="s">
        <v>326</v>
      </c>
      <c r="C362" s="83">
        <v>0</v>
      </c>
      <c r="D362" s="37"/>
    </row>
    <row r="363" spans="1:4" ht="15" thickTop="1">
      <c r="A363" s="50">
        <v>746</v>
      </c>
      <c r="B363" s="51" t="s">
        <v>327</v>
      </c>
      <c r="C363" s="41">
        <v>0</v>
      </c>
      <c r="D363" s="37"/>
    </row>
    <row r="364" spans="1:4" ht="14.4">
      <c r="A364" s="50">
        <v>747</v>
      </c>
      <c r="B364" s="51" t="s">
        <v>328</v>
      </c>
      <c r="C364" s="41">
        <v>0</v>
      </c>
      <c r="D364" s="37"/>
    </row>
    <row r="365" spans="1:4" ht="14.4">
      <c r="A365" s="50">
        <v>748</v>
      </c>
      <c r="B365" s="51" t="s">
        <v>329</v>
      </c>
      <c r="C365" s="41">
        <v>0</v>
      </c>
      <c r="D365" s="37"/>
    </row>
    <row r="366" spans="1:4" ht="14.4">
      <c r="A366" s="50">
        <v>749</v>
      </c>
      <c r="B366" s="51" t="s">
        <v>330</v>
      </c>
      <c r="C366" s="41">
        <v>0</v>
      </c>
      <c r="D366" s="37"/>
    </row>
    <row r="367" spans="1:4" ht="14.4">
      <c r="A367" s="48" t="s">
        <v>436</v>
      </c>
      <c r="B367" s="49"/>
      <c r="C367" s="33">
        <v>0</v>
      </c>
      <c r="D367" s="37"/>
    </row>
    <row r="368" spans="1:4" ht="14.4">
      <c r="A368" s="50">
        <v>751</v>
      </c>
      <c r="B368" s="51" t="s">
        <v>331</v>
      </c>
      <c r="C368" s="41">
        <v>0</v>
      </c>
      <c r="D368" s="37"/>
    </row>
    <row r="369" spans="1:4" ht="14.4">
      <c r="A369" s="50">
        <v>752</v>
      </c>
      <c r="B369" s="51" t="s">
        <v>332</v>
      </c>
      <c r="C369" s="41">
        <v>0</v>
      </c>
      <c r="D369" s="37"/>
    </row>
    <row r="370" spans="1:4" ht="14.4">
      <c r="A370" s="50">
        <v>753</v>
      </c>
      <c r="B370" s="51" t="s">
        <v>333</v>
      </c>
      <c r="C370" s="41">
        <v>0</v>
      </c>
      <c r="D370" s="37"/>
    </row>
    <row r="371" spans="1:4" ht="14.4">
      <c r="A371" s="50">
        <v>754</v>
      </c>
      <c r="B371" s="51" t="s">
        <v>334</v>
      </c>
      <c r="C371" s="41">
        <v>0</v>
      </c>
      <c r="D371" s="37"/>
    </row>
    <row r="372" spans="1:4" ht="14.4">
      <c r="A372" s="50">
        <v>755</v>
      </c>
      <c r="B372" s="51" t="s">
        <v>335</v>
      </c>
      <c r="C372" s="41">
        <v>0</v>
      </c>
      <c r="D372" s="37"/>
    </row>
    <row r="373" spans="1:4" ht="14.4">
      <c r="A373" s="50">
        <v>756</v>
      </c>
      <c r="B373" s="51" t="s">
        <v>336</v>
      </c>
      <c r="C373" s="41">
        <v>0</v>
      </c>
      <c r="D373" s="37"/>
    </row>
    <row r="374" spans="1:4" ht="14.4">
      <c r="A374" s="50">
        <v>757</v>
      </c>
      <c r="B374" s="51" t="s">
        <v>337</v>
      </c>
      <c r="C374" s="41">
        <v>0</v>
      </c>
      <c r="D374" s="37"/>
    </row>
    <row r="375" spans="1:4" ht="14.4">
      <c r="A375" s="50">
        <v>758</v>
      </c>
      <c r="B375" s="51" t="s">
        <v>338</v>
      </c>
      <c r="C375" s="41">
        <v>0</v>
      </c>
      <c r="D375" s="37"/>
    </row>
    <row r="376" spans="1:4" ht="14.4">
      <c r="A376" s="50">
        <v>759</v>
      </c>
      <c r="B376" s="51" t="s">
        <v>339</v>
      </c>
      <c r="C376" s="41">
        <v>0</v>
      </c>
      <c r="D376" s="37"/>
    </row>
    <row r="377" spans="1:4" ht="14.4">
      <c r="A377" s="48" t="s">
        <v>340</v>
      </c>
      <c r="B377" s="49"/>
      <c r="C377" s="33">
        <v>0</v>
      </c>
      <c r="D377" s="37"/>
    </row>
    <row r="378" spans="1:4" ht="14.4">
      <c r="A378" s="50">
        <v>761</v>
      </c>
      <c r="B378" s="51" t="s">
        <v>341</v>
      </c>
      <c r="C378" s="41">
        <v>0</v>
      </c>
      <c r="D378" s="37"/>
    </row>
    <row r="379" spans="1:4" ht="14.4">
      <c r="A379" s="50">
        <v>762</v>
      </c>
      <c r="B379" s="51" t="s">
        <v>342</v>
      </c>
      <c r="C379" s="41">
        <v>0</v>
      </c>
      <c r="D379" s="37"/>
    </row>
    <row r="380" spans="1:4" ht="14.4">
      <c r="A380" s="48" t="s">
        <v>343</v>
      </c>
      <c r="B380" s="49"/>
      <c r="C380" s="33">
        <v>0</v>
      </c>
      <c r="D380" s="37"/>
    </row>
    <row r="381" spans="1:4" ht="14.4">
      <c r="A381" s="50">
        <v>791</v>
      </c>
      <c r="B381" s="51" t="s">
        <v>344</v>
      </c>
      <c r="C381" s="41">
        <v>0</v>
      </c>
      <c r="D381" s="37"/>
    </row>
    <row r="382" spans="1:4" ht="14.4">
      <c r="A382" s="50">
        <v>792</v>
      </c>
      <c r="B382" s="51" t="s">
        <v>345</v>
      </c>
      <c r="C382" s="41">
        <v>0</v>
      </c>
      <c r="D382" s="37"/>
    </row>
    <row r="383" spans="1:4" ht="14.4">
      <c r="A383" s="50">
        <v>799</v>
      </c>
      <c r="B383" s="51" t="s">
        <v>346</v>
      </c>
      <c r="C383" s="41">
        <v>0</v>
      </c>
      <c r="D383" s="37"/>
    </row>
    <row r="384" spans="1:4">
      <c r="A384" s="46" t="s">
        <v>347</v>
      </c>
      <c r="B384" s="47"/>
      <c r="C384" s="40">
        <v>0</v>
      </c>
      <c r="D384" s="37"/>
    </row>
    <row r="385" spans="1:4" ht="14.4">
      <c r="A385" s="48" t="s">
        <v>348</v>
      </c>
      <c r="B385" s="49"/>
      <c r="C385" s="33">
        <v>0</v>
      </c>
      <c r="D385" s="37"/>
    </row>
    <row r="386" spans="1:4" ht="14.4">
      <c r="A386" s="50">
        <v>811</v>
      </c>
      <c r="B386" s="51" t="s">
        <v>349</v>
      </c>
      <c r="C386" s="41">
        <v>0</v>
      </c>
      <c r="D386" s="37"/>
    </row>
    <row r="387" spans="1:4" ht="14.4">
      <c r="A387" s="50">
        <v>812</v>
      </c>
      <c r="B387" s="51" t="s">
        <v>350</v>
      </c>
      <c r="C387" s="41">
        <v>0</v>
      </c>
      <c r="D387" s="37"/>
    </row>
    <row r="388" spans="1:4" ht="14.4">
      <c r="A388" s="50">
        <v>813</v>
      </c>
      <c r="B388" s="51" t="s">
        <v>351</v>
      </c>
      <c r="C388" s="41">
        <v>0</v>
      </c>
      <c r="D388" s="37"/>
    </row>
    <row r="389" spans="1:4" ht="14.4">
      <c r="A389" s="50">
        <v>814</v>
      </c>
      <c r="B389" s="51" t="s">
        <v>352</v>
      </c>
      <c r="C389" s="41">
        <v>0</v>
      </c>
      <c r="D389" s="37"/>
    </row>
    <row r="390" spans="1:4" ht="14.4">
      <c r="A390" s="50">
        <v>815</v>
      </c>
      <c r="B390" s="51" t="s">
        <v>353</v>
      </c>
      <c r="C390" s="41">
        <v>0</v>
      </c>
      <c r="D390" s="37"/>
    </row>
    <row r="391" spans="1:4" ht="14.4">
      <c r="A391" s="50">
        <v>816</v>
      </c>
      <c r="B391" s="51" t="s">
        <v>354</v>
      </c>
      <c r="C391" s="41">
        <v>0</v>
      </c>
      <c r="D391" s="37"/>
    </row>
    <row r="392" spans="1:4" ht="14.4">
      <c r="A392" s="48" t="s">
        <v>355</v>
      </c>
      <c r="B392" s="49"/>
      <c r="C392" s="33">
        <v>0</v>
      </c>
      <c r="D392" s="37"/>
    </row>
    <row r="393" spans="1:4" ht="14.4">
      <c r="A393" s="50">
        <v>831</v>
      </c>
      <c r="B393" s="51" t="s">
        <v>356</v>
      </c>
      <c r="C393" s="41">
        <v>0</v>
      </c>
      <c r="D393" s="37"/>
    </row>
    <row r="394" spans="1:4" ht="14.4">
      <c r="A394" s="50">
        <v>832</v>
      </c>
      <c r="B394" s="51" t="s">
        <v>357</v>
      </c>
      <c r="C394" s="41">
        <v>0</v>
      </c>
      <c r="D394" s="37"/>
    </row>
    <row r="395" spans="1:4" ht="14.4">
      <c r="A395" s="50">
        <v>833</v>
      </c>
      <c r="B395" s="51" t="s">
        <v>358</v>
      </c>
      <c r="C395" s="41">
        <v>0</v>
      </c>
      <c r="D395" s="37"/>
    </row>
    <row r="396" spans="1:4" ht="15" thickBot="1">
      <c r="A396" s="61">
        <v>834</v>
      </c>
      <c r="B396" s="62" t="s">
        <v>359</v>
      </c>
      <c r="C396" s="83">
        <v>0</v>
      </c>
      <c r="D396" s="37"/>
    </row>
    <row r="397" spans="1:4" ht="15" thickTop="1">
      <c r="A397" s="50">
        <v>835</v>
      </c>
      <c r="B397" s="51" t="s">
        <v>360</v>
      </c>
      <c r="C397" s="41">
        <v>0</v>
      </c>
      <c r="D397" s="37"/>
    </row>
    <row r="398" spans="1:4" ht="14.4">
      <c r="A398" s="48" t="s">
        <v>361</v>
      </c>
      <c r="B398" s="49"/>
      <c r="C398" s="33">
        <v>0</v>
      </c>
      <c r="D398" s="37"/>
    </row>
    <row r="399" spans="1:4" ht="14.4">
      <c r="A399" s="50">
        <v>851</v>
      </c>
      <c r="B399" s="51" t="s">
        <v>362</v>
      </c>
      <c r="C399" s="41">
        <v>0</v>
      </c>
      <c r="D399" s="37"/>
    </row>
    <row r="400" spans="1:4" ht="14.4">
      <c r="A400" s="50">
        <v>852</v>
      </c>
      <c r="B400" s="51" t="s">
        <v>363</v>
      </c>
      <c r="C400" s="41">
        <v>0</v>
      </c>
      <c r="D400" s="37"/>
    </row>
    <row r="401" spans="1:4" ht="14.4">
      <c r="A401" s="50">
        <v>853</v>
      </c>
      <c r="B401" s="51" t="s">
        <v>364</v>
      </c>
      <c r="C401" s="41">
        <v>0</v>
      </c>
      <c r="D401" s="37"/>
    </row>
    <row r="402" spans="1:4">
      <c r="A402" s="46" t="s">
        <v>365</v>
      </c>
      <c r="B402" s="47"/>
      <c r="C402" s="40">
        <f>C432</f>
        <v>23000000</v>
      </c>
      <c r="D402" s="37"/>
    </row>
    <row r="403" spans="1:4" ht="14.4">
      <c r="A403" s="48" t="s">
        <v>432</v>
      </c>
      <c r="B403" s="49"/>
      <c r="C403" s="33">
        <v>0</v>
      </c>
      <c r="D403" s="37"/>
    </row>
    <row r="404" spans="1:4" ht="14.4">
      <c r="A404" s="50">
        <v>911</v>
      </c>
      <c r="B404" s="51" t="s">
        <v>366</v>
      </c>
      <c r="C404" s="41">
        <v>0</v>
      </c>
      <c r="D404" s="37"/>
    </row>
    <row r="405" spans="1:4" ht="14.4">
      <c r="A405" s="50">
        <v>912</v>
      </c>
      <c r="B405" s="51" t="s">
        <v>367</v>
      </c>
      <c r="C405" s="41">
        <v>0</v>
      </c>
      <c r="D405" s="37"/>
    </row>
    <row r="406" spans="1:4" ht="14.4">
      <c r="A406" s="50">
        <v>913</v>
      </c>
      <c r="B406" s="51" t="s">
        <v>368</v>
      </c>
      <c r="C406" s="41">
        <v>0</v>
      </c>
      <c r="D406" s="37"/>
    </row>
    <row r="407" spans="1:4" ht="14.4">
      <c r="A407" s="50">
        <v>914</v>
      </c>
      <c r="B407" s="51" t="s">
        <v>369</v>
      </c>
      <c r="C407" s="41">
        <v>0</v>
      </c>
      <c r="D407" s="37"/>
    </row>
    <row r="408" spans="1:4" ht="14.4">
      <c r="A408" s="50">
        <v>915</v>
      </c>
      <c r="B408" s="51" t="s">
        <v>370</v>
      </c>
      <c r="C408" s="41">
        <v>0</v>
      </c>
      <c r="D408" s="37"/>
    </row>
    <row r="409" spans="1:4" ht="14.4">
      <c r="A409" s="50">
        <v>916</v>
      </c>
      <c r="B409" s="51" t="s">
        <v>371</v>
      </c>
      <c r="C409" s="41">
        <v>0</v>
      </c>
      <c r="D409" s="37"/>
    </row>
    <row r="410" spans="1:4" ht="14.4">
      <c r="A410" s="50">
        <v>917</v>
      </c>
      <c r="B410" s="51" t="s">
        <v>372</v>
      </c>
      <c r="C410" s="41">
        <v>0</v>
      </c>
      <c r="D410" s="37"/>
    </row>
    <row r="411" spans="1:4" ht="14.4">
      <c r="A411" s="50">
        <v>918</v>
      </c>
      <c r="B411" s="51" t="s">
        <v>373</v>
      </c>
      <c r="C411" s="41">
        <v>0</v>
      </c>
      <c r="D411" s="37"/>
    </row>
    <row r="412" spans="1:4" ht="14.4">
      <c r="A412" s="48" t="s">
        <v>374</v>
      </c>
      <c r="B412" s="49"/>
      <c r="C412" s="33">
        <v>0</v>
      </c>
      <c r="D412" s="37"/>
    </row>
    <row r="413" spans="1:4" ht="14.4">
      <c r="A413" s="50">
        <v>921</v>
      </c>
      <c r="B413" s="51" t="s">
        <v>375</v>
      </c>
      <c r="C413" s="41">
        <v>0</v>
      </c>
      <c r="D413" s="37"/>
    </row>
    <row r="414" spans="1:4" ht="14.4">
      <c r="A414" s="50">
        <v>922</v>
      </c>
      <c r="B414" s="51" t="s">
        <v>376</v>
      </c>
      <c r="C414" s="41">
        <v>0</v>
      </c>
      <c r="D414" s="37"/>
    </row>
    <row r="415" spans="1:4" ht="14.4">
      <c r="A415" s="50">
        <v>923</v>
      </c>
      <c r="B415" s="51" t="s">
        <v>377</v>
      </c>
      <c r="C415" s="41">
        <v>0</v>
      </c>
      <c r="D415" s="37"/>
    </row>
    <row r="416" spans="1:4" ht="14.4">
      <c r="A416" s="50">
        <v>924</v>
      </c>
      <c r="B416" s="51" t="s">
        <v>378</v>
      </c>
      <c r="C416" s="41">
        <v>0</v>
      </c>
      <c r="D416" s="37"/>
    </row>
    <row r="417" spans="1:4" ht="14.4">
      <c r="A417" s="50">
        <v>925</v>
      </c>
      <c r="B417" s="51" t="s">
        <v>379</v>
      </c>
      <c r="C417" s="41">
        <v>0</v>
      </c>
      <c r="D417" s="37"/>
    </row>
    <row r="418" spans="1:4" ht="14.4">
      <c r="A418" s="50">
        <v>926</v>
      </c>
      <c r="B418" s="51" t="s">
        <v>380</v>
      </c>
      <c r="C418" s="41">
        <v>0</v>
      </c>
      <c r="D418" s="37"/>
    </row>
    <row r="419" spans="1:4" ht="14.4">
      <c r="A419" s="50">
        <v>927</v>
      </c>
      <c r="B419" s="51" t="s">
        <v>381</v>
      </c>
      <c r="C419" s="41">
        <v>0</v>
      </c>
      <c r="D419" s="37"/>
    </row>
    <row r="420" spans="1:4" ht="14.4">
      <c r="A420" s="50">
        <v>928</v>
      </c>
      <c r="B420" s="51" t="s">
        <v>382</v>
      </c>
      <c r="C420" s="41">
        <v>0</v>
      </c>
      <c r="D420" s="37"/>
    </row>
    <row r="421" spans="1:4" ht="14.4">
      <c r="A421" s="48" t="s">
        <v>383</v>
      </c>
      <c r="B421" s="49"/>
      <c r="C421" s="33">
        <v>0</v>
      </c>
      <c r="D421" s="37"/>
    </row>
    <row r="422" spans="1:4" ht="14.4">
      <c r="A422" s="50">
        <v>931</v>
      </c>
      <c r="B422" s="51" t="s">
        <v>384</v>
      </c>
      <c r="C422" s="41">
        <v>0</v>
      </c>
      <c r="D422" s="37"/>
    </row>
    <row r="423" spans="1:4" ht="14.4">
      <c r="A423" s="50">
        <v>932</v>
      </c>
      <c r="B423" s="51" t="s">
        <v>385</v>
      </c>
      <c r="C423" s="41">
        <v>0</v>
      </c>
      <c r="D423" s="37"/>
    </row>
    <row r="424" spans="1:4" ht="14.4">
      <c r="A424" s="48" t="s">
        <v>386</v>
      </c>
      <c r="B424" s="49"/>
      <c r="C424" s="33">
        <v>0</v>
      </c>
      <c r="D424" s="37"/>
    </row>
    <row r="425" spans="1:4" ht="14.4">
      <c r="A425" s="50">
        <v>941</v>
      </c>
      <c r="B425" s="51" t="s">
        <v>387</v>
      </c>
      <c r="C425" s="41">
        <v>0</v>
      </c>
      <c r="D425" s="37"/>
    </row>
    <row r="426" spans="1:4" ht="14.4">
      <c r="A426" s="50">
        <v>942</v>
      </c>
      <c r="B426" s="51" t="s">
        <v>388</v>
      </c>
      <c r="C426" s="41">
        <v>0</v>
      </c>
      <c r="D426" s="37"/>
    </row>
    <row r="427" spans="1:4" ht="14.4">
      <c r="A427" s="48" t="s">
        <v>389</v>
      </c>
      <c r="B427" s="49"/>
      <c r="C427" s="33">
        <v>0</v>
      </c>
      <c r="D427" s="37"/>
    </row>
    <row r="428" spans="1:4" ht="14.4">
      <c r="A428" s="50">
        <v>951</v>
      </c>
      <c r="B428" s="51" t="s">
        <v>390</v>
      </c>
      <c r="C428" s="41">
        <v>0</v>
      </c>
      <c r="D428" s="37"/>
    </row>
    <row r="429" spans="1:4" ht="14.4">
      <c r="A429" s="48" t="s">
        <v>391</v>
      </c>
      <c r="B429" s="49"/>
      <c r="C429" s="33">
        <v>0</v>
      </c>
      <c r="D429" s="37"/>
    </row>
    <row r="430" spans="1:4" ht="15" thickBot="1">
      <c r="A430" s="61">
        <v>961</v>
      </c>
      <c r="B430" s="62" t="s">
        <v>392</v>
      </c>
      <c r="C430" s="83">
        <v>0</v>
      </c>
      <c r="D430" s="37"/>
    </row>
    <row r="431" spans="1:4" ht="15" thickTop="1">
      <c r="A431" s="50">
        <v>962</v>
      </c>
      <c r="B431" s="51" t="s">
        <v>393</v>
      </c>
      <c r="C431" s="41">
        <v>0</v>
      </c>
      <c r="D431" s="37"/>
    </row>
    <row r="432" spans="1:4" ht="14.4">
      <c r="A432" s="48" t="s">
        <v>394</v>
      </c>
      <c r="B432" s="49"/>
      <c r="C432" s="33">
        <f>C433</f>
        <v>23000000</v>
      </c>
      <c r="D432" s="37"/>
    </row>
    <row r="433" spans="1:4" ht="15" thickBot="1">
      <c r="A433" s="50">
        <v>991</v>
      </c>
      <c r="B433" s="51" t="s">
        <v>395</v>
      </c>
      <c r="C433" s="41">
        <v>23000000</v>
      </c>
      <c r="D433" s="37"/>
    </row>
    <row r="434" spans="1:4" ht="12" hidden="1" customHeight="1" thickBot="1">
      <c r="A434" s="55"/>
      <c r="B434" s="56"/>
      <c r="C434" s="42"/>
      <c r="D434" s="37"/>
    </row>
    <row r="435" spans="1:4" ht="7.5" customHeight="1" thickTop="1">
      <c r="A435" s="43"/>
      <c r="B435" s="44"/>
      <c r="C435" s="45"/>
      <c r="D435" s="37"/>
    </row>
    <row r="436" spans="1:4">
      <c r="A436" s="99" t="s">
        <v>0</v>
      </c>
      <c r="B436" s="100"/>
      <c r="C436" s="85">
        <f>C8+C45+C110+C195+C255+C314+C402</f>
        <v>276083515</v>
      </c>
    </row>
    <row r="437" spans="1:4" ht="5.25" customHeight="1" thickBot="1">
      <c r="A437" s="34"/>
      <c r="B437" s="35"/>
      <c r="C437" s="36"/>
    </row>
    <row r="438" spans="1:4" ht="16.2" thickTop="1">
      <c r="A438" s="4"/>
      <c r="B438" s="6"/>
    </row>
    <row r="439" spans="1:4">
      <c r="A439" s="4"/>
      <c r="B439" s="6"/>
    </row>
    <row r="440" spans="1:4">
      <c r="A440" s="4"/>
      <c r="B440" s="6"/>
    </row>
    <row r="441" spans="1:4">
      <c r="A441" s="4"/>
    </row>
    <row r="442" spans="1:4">
      <c r="A442" s="4"/>
      <c r="B442" s="6"/>
    </row>
    <row r="443" spans="1:4">
      <c r="A443" s="4"/>
      <c r="B443" s="6"/>
    </row>
    <row r="444" spans="1:4">
      <c r="A444" s="4"/>
      <c r="B444" s="6"/>
    </row>
    <row r="445" spans="1:4">
      <c r="A445" s="4"/>
      <c r="B445" s="6"/>
      <c r="C445" s="18"/>
    </row>
    <row r="446" spans="1:4">
      <c r="A446" s="4"/>
      <c r="B446" s="6"/>
      <c r="C446" s="9"/>
    </row>
    <row r="447" spans="1:4">
      <c r="A447" s="4"/>
      <c r="B447" s="6"/>
    </row>
    <row r="448" spans="1:4">
      <c r="A448" s="4"/>
      <c r="B448" s="6"/>
    </row>
    <row r="449" spans="1:2">
      <c r="A449" s="4"/>
      <c r="B449" s="6"/>
    </row>
    <row r="450" spans="1:2">
      <c r="A450" s="4"/>
      <c r="B450" s="6"/>
    </row>
    <row r="451" spans="1:2">
      <c r="A451" s="4"/>
      <c r="B451" s="6"/>
    </row>
    <row r="452" spans="1:2">
      <c r="A452" s="4"/>
      <c r="B452" s="6"/>
    </row>
    <row r="453" spans="1:2">
      <c r="A453" s="4"/>
      <c r="B453" s="6"/>
    </row>
    <row r="454" spans="1:2">
      <c r="A454" s="4"/>
      <c r="B454" s="6"/>
    </row>
    <row r="455" spans="1:2">
      <c r="A455" s="4"/>
      <c r="B455" s="6"/>
    </row>
    <row r="456" spans="1:2">
      <c r="A456" s="4"/>
      <c r="B456" s="6"/>
    </row>
    <row r="457" spans="1:2">
      <c r="A457" s="4"/>
      <c r="B457" s="6"/>
    </row>
    <row r="458" spans="1:2">
      <c r="A458" s="4"/>
      <c r="B458" s="6"/>
    </row>
    <row r="459" spans="1:2">
      <c r="A459" s="4"/>
      <c r="B459" s="6"/>
    </row>
    <row r="460" spans="1:2">
      <c r="A460" s="4"/>
      <c r="B460" s="6"/>
    </row>
    <row r="461" spans="1:2">
      <c r="A461" s="4"/>
      <c r="B461" s="6"/>
    </row>
    <row r="462" spans="1:2">
      <c r="A462" s="4"/>
      <c r="B462" s="6"/>
    </row>
  </sheetData>
  <mergeCells count="6">
    <mergeCell ref="A1:C1"/>
    <mergeCell ref="A2:C2"/>
    <mergeCell ref="A3:C3"/>
    <mergeCell ref="A5:B6"/>
    <mergeCell ref="A436:B436"/>
    <mergeCell ref="C5:C6"/>
  </mergeCells>
  <pageMargins left="0.70866141732283472" right="0.70866141732283472" top="0.74803149606299213" bottom="0.74803149606299213" header="0.31496062992125984" footer="0.31496062992125984"/>
  <pageSetup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ANEXO 30</vt:lpstr>
      <vt:lpstr>ANEXO 31</vt:lpstr>
      <vt:lpstr>ANEXO 32</vt:lpstr>
      <vt:lpstr>'ANEXO 30'!Área_de_impresión</vt:lpstr>
      <vt:lpstr>'ANEXO 31'!Área_de_impresión</vt:lpstr>
      <vt:lpstr>'ANEXO 32'!Área_de_impresión</vt:lpstr>
      <vt:lpstr>'ANEXO 30'!Títulos_a_imprimir</vt:lpstr>
      <vt:lpstr>'ANEXO 31'!Títulos_a_imprimir</vt:lpstr>
      <vt:lpstr>'ANEXO 32'!Títulos_a_imprimir</vt:lpstr>
    </vt:vector>
  </TitlesOfParts>
  <Manager/>
  <Company>Gobierno del Estado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Sría. de Finanzas y Admón.</dc:creator>
  <cp:keywords/>
  <dc:description/>
  <cp:lastModifiedBy>gerardo martinez</cp:lastModifiedBy>
  <cp:revision/>
  <cp:lastPrinted>2021-11-25T16:01:16Z</cp:lastPrinted>
  <dcterms:created xsi:type="dcterms:W3CDTF">2000-12-20T16:32:54Z</dcterms:created>
  <dcterms:modified xsi:type="dcterms:W3CDTF">2021-11-25T16:06:35Z</dcterms:modified>
  <cp:category/>
  <cp:contentStatus/>
</cp:coreProperties>
</file>